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40" firstSheet="25" activeTab="29"/>
  </bookViews>
  <sheets>
    <sheet name="S5 EEE (2015)" sheetId="4" r:id="rId1"/>
    <sheet name="S8 EEE (2015)" sheetId="1" r:id="rId2"/>
    <sheet name="2016 S6" sheetId="5" r:id="rId3"/>
    <sheet name="2016 S5" sheetId="6" r:id="rId4"/>
    <sheet name="2015 S7" sheetId="7" r:id="rId5"/>
    <sheet name="2018 BM S1" sheetId="8" r:id="rId6"/>
    <sheet name="2018BT S1" sheetId="9" r:id="rId7"/>
    <sheet name="2018 CE S1" sheetId="10" r:id="rId8"/>
    <sheet name="2018 EC S1" sheetId="11" r:id="rId9"/>
    <sheet name="2018 CS S1" sheetId="12" r:id="rId10"/>
    <sheet name="2018 EE S1" sheetId="13" r:id="rId11"/>
    <sheet name="2017 BT S1" sheetId="14" r:id="rId12"/>
    <sheet name="2017 CE S1" sheetId="15" r:id="rId13"/>
    <sheet name="2017 CS S1" sheetId="16" r:id="rId14"/>
    <sheet name="2017 ECE S1" sheetId="17" r:id="rId15"/>
    <sheet name="2017 EEE S1" sheetId="18" r:id="rId16"/>
    <sheet name="2017 BM S1" sheetId="19" r:id="rId17"/>
    <sheet name="2016 CE S1" sheetId="20" r:id="rId18"/>
    <sheet name="2016 CS S1" sheetId="21" r:id="rId19"/>
    <sheet name="2016 EE S1" sheetId="22" r:id="rId20"/>
    <sheet name="2016 BM S1" sheetId="23" r:id="rId21"/>
    <sheet name="2016 BT S1" sheetId="24" r:id="rId22"/>
    <sheet name="2016 EC S1" sheetId="25" r:id="rId23"/>
    <sheet name="2015 BM S1" sheetId="26" r:id="rId24"/>
    <sheet name="2015 BT S1" sheetId="27" r:id="rId25"/>
    <sheet name="2015 CE S1" sheetId="28" r:id="rId26"/>
    <sheet name="2015 CS S1" sheetId="29" r:id="rId27"/>
    <sheet name="2015 EC S1" sheetId="30" r:id="rId28"/>
    <sheet name="2015 EEE S1" sheetId="31" r:id="rId29"/>
    <sheet name="Consolidated" sheetId="32" r:id="rId30"/>
  </sheets>
  <calcPr calcId="144525"/>
</workbook>
</file>

<file path=xl/sharedStrings.xml><?xml version="1.0" encoding="utf-8"?>
<sst xmlns="http://schemas.openxmlformats.org/spreadsheetml/2006/main" count="16089" uniqueCount="289">
  <si>
    <t xml:space="preserve">EE 301 
</t>
  </si>
  <si>
    <t>EE 303 (50)</t>
  </si>
  <si>
    <t>EE 305 
(50)</t>
  </si>
  <si>
    <t>EE 307 
(50)</t>
  </si>
  <si>
    <t>EE 309 
(50)</t>
  </si>
  <si>
    <t>EE 367 
(50)</t>
  </si>
  <si>
    <t>EE301</t>
  </si>
  <si>
    <t>EE303</t>
  </si>
  <si>
    <t>EE305</t>
  </si>
  <si>
    <t>EE307</t>
  </si>
  <si>
    <t>EE309</t>
  </si>
  <si>
    <t>EE367</t>
  </si>
  <si>
    <t>AATHIRA CHANDRAN</t>
  </si>
  <si>
    <t>B</t>
  </si>
  <si>
    <t>C</t>
  </si>
  <si>
    <t>P</t>
  </si>
  <si>
    <t>F</t>
  </si>
  <si>
    <t>ABHIJITH ARAVIND</t>
  </si>
  <si>
    <t>B+</t>
  </si>
  <si>
    <t>ABHISHEK V R</t>
  </si>
  <si>
    <t>FE</t>
  </si>
  <si>
    <t>AKHIL T S</t>
  </si>
  <si>
    <t>AKSHAYA K A</t>
  </si>
  <si>
    <t>A</t>
  </si>
  <si>
    <t>ANAS ABDUL AZEEZ</t>
  </si>
  <si>
    <t>ANJITHA LALU</t>
  </si>
  <si>
    <t>ANJOS BABU M</t>
  </si>
  <si>
    <t>ARUN J NAMBIAR</t>
  </si>
  <si>
    <t>ASHIK JOY</t>
  </si>
  <si>
    <t>BASTIN JOHN ANTONY</t>
  </si>
  <si>
    <t>BRISTO SEBASTIAN</t>
  </si>
  <si>
    <t>DAVID PRAISE PRINCHAN</t>
  </si>
  <si>
    <t>DEEPAK DAVIS</t>
  </si>
  <si>
    <t>DEVIKA SATHYAPRAKASAN</t>
  </si>
  <si>
    <t>ELSA P J</t>
  </si>
  <si>
    <t>O</t>
  </si>
  <si>
    <t>FARHANA S</t>
  </si>
  <si>
    <t>GEORDY CLEETUS KOYIKKARA</t>
  </si>
  <si>
    <t>GOKUL NANDU</t>
  </si>
  <si>
    <t>GRACE DIAS</t>
  </si>
  <si>
    <t>HARIKRISHNAN K A</t>
  </si>
  <si>
    <t>IRENE GEORGE</t>
  </si>
  <si>
    <t>A+</t>
  </si>
  <si>
    <t>JAIKE J KADAMBATT</t>
  </si>
  <si>
    <t>JEFIN VARGHESE</t>
  </si>
  <si>
    <t>JOEL JOHNSON</t>
  </si>
  <si>
    <t>JOMEL JOSHY</t>
  </si>
  <si>
    <t>JOSE C FRANCIS</t>
  </si>
  <si>
    <t>KRISHNARAJ P S</t>
  </si>
  <si>
    <t>MIDHUN P M</t>
  </si>
  <si>
    <t>NAIR HARISHANKAR UDAYSHANKAR</t>
  </si>
  <si>
    <t>NAVANEETH P R</t>
  </si>
  <si>
    <t>NEHA KRISHNA KUMAR</t>
  </si>
  <si>
    <t>NIDHIN JOSE</t>
  </si>
  <si>
    <t>RAGESH TOM</t>
  </si>
  <si>
    <t>RANJITHRAJ K</t>
  </si>
  <si>
    <t>RIYA THARIYAN</t>
  </si>
  <si>
    <t>ROSMY JOHNSON</t>
  </si>
  <si>
    <t>SAJAY SAJU</t>
  </si>
  <si>
    <t>SHEEN SHAJU</t>
  </si>
  <si>
    <t>SIVA PRASAD PM</t>
  </si>
  <si>
    <t>SREELAKSHMI K V</t>
  </si>
  <si>
    <t>SUJITH S KUMAR</t>
  </si>
  <si>
    <t>SUNU ANTONY</t>
  </si>
  <si>
    <t>URUMEES OUSEPH</t>
  </si>
  <si>
    <t>VENKIDESWARA PRASAD P D</t>
  </si>
  <si>
    <t>VIMAL A V</t>
  </si>
  <si>
    <t>VINU M M</t>
  </si>
  <si>
    <t>VISHNU M G</t>
  </si>
  <si>
    <t>% of students</t>
  </si>
  <si>
    <t>with 60% mark</t>
  </si>
  <si>
    <t>with 65% mark</t>
  </si>
  <si>
    <t>with 70% mark</t>
  </si>
  <si>
    <t>INT- Course attainment Target- 70%</t>
  </si>
  <si>
    <t>UNI- Course attainment Target- 70%</t>
  </si>
  <si>
    <t>Total Course attainment</t>
  </si>
  <si>
    <t>INT-Course attainment Target- 65%</t>
  </si>
  <si>
    <t>UNI- Course attainment Target- 65%</t>
  </si>
  <si>
    <t>INT-Course attainment Target- 60%</t>
  </si>
  <si>
    <t>UNI- Course attainment Target- 60%</t>
  </si>
  <si>
    <t>EE402</t>
  </si>
  <si>
    <t>EE404</t>
  </si>
  <si>
    <t>EE474</t>
  </si>
  <si>
    <t>CE482</t>
  </si>
  <si>
    <t>EE 402</t>
  </si>
  <si>
    <t>EE 404</t>
  </si>
  <si>
    <t>EE 474</t>
  </si>
  <si>
    <t>CE 482</t>
  </si>
  <si>
    <t>Absent</t>
  </si>
  <si>
    <t>HS300</t>
  </si>
  <si>
    <t>CS302</t>
  </si>
  <si>
    <t>CS304</t>
  </si>
  <si>
    <t>CS306</t>
  </si>
  <si>
    <t>CS308</t>
  </si>
  <si>
    <t>CS364</t>
  </si>
  <si>
    <t>GAUTHAM T AJIT</t>
  </si>
  <si>
    <t>ANJALI RADHAKRISHNAN NAIR</t>
  </si>
  <si>
    <t>ALEESHA THOMAS</t>
  </si>
  <si>
    <t>JISMYMOL SHAIJU</t>
  </si>
  <si>
    <t>DELNA T D</t>
  </si>
  <si>
    <t>DHANYA P PAULY</t>
  </si>
  <si>
    <t>DONA JOHNSON</t>
  </si>
  <si>
    <t>JESTA JOSE</t>
  </si>
  <si>
    <t>AKHIL LALU</t>
  </si>
  <si>
    <t>HARIKRISHNAN K S</t>
  </si>
  <si>
    <t>JENET JOSHI</t>
  </si>
  <si>
    <t>KRISHNA DHARMARAJAN</t>
  </si>
  <si>
    <t>ANITTA GEORGE</t>
  </si>
  <si>
    <t>KRISHNENDU K A</t>
  </si>
  <si>
    <t>ADIRA SURESH NAIR</t>
  </si>
  <si>
    <t>HARI SHREE</t>
  </si>
  <si>
    <t>AMAL BABU</t>
  </si>
  <si>
    <t>AUSTIN LARSON</t>
  </si>
  <si>
    <t>ANISHA SHAJU</t>
  </si>
  <si>
    <t>ANN MARIYA SAJAN</t>
  </si>
  <si>
    <t>ANDRIA JOY</t>
  </si>
  <si>
    <t>ANJU C P</t>
  </si>
  <si>
    <t>HARITHA ASHOK</t>
  </si>
  <si>
    <t>JOSEPH RONALD PIOUS</t>
  </si>
  <si>
    <t>ASHIQUE BEN</t>
  </si>
  <si>
    <t>ARSHATH A</t>
  </si>
  <si>
    <t>MARIYA MATHEW</t>
  </si>
  <si>
    <t>ALPHY DAISON</t>
  </si>
  <si>
    <t>ALWIN SEBASTIAN</t>
  </si>
  <si>
    <t>JESPRIYA THOTTATHIL LUIS</t>
  </si>
  <si>
    <t>JITHA MOL JOSE</t>
  </si>
  <si>
    <t>JITHIN O B</t>
  </si>
  <si>
    <t>ANUJA M V</t>
  </si>
  <si>
    <t>APARNA U</t>
  </si>
  <si>
    <t>ASWATHY RAMAKRISHNAN</t>
  </si>
  <si>
    <t>ATHIRA B</t>
  </si>
  <si>
    <t>ANCY DAVIS</t>
  </si>
  <si>
    <t>GISLY GEORGE T</t>
  </si>
  <si>
    <t>LIMA MARTIN</t>
  </si>
  <si>
    <t>JENISH JOY P</t>
  </si>
  <si>
    <t>LIZ GEORGE M</t>
  </si>
  <si>
    <t>JUDITH TONY INCHAMUDIKARAN</t>
  </si>
  <si>
    <t>MARSHA MARIYA KAPPAN</t>
  </si>
  <si>
    <t>MARIA JOY</t>
  </si>
  <si>
    <t>DANIEL AUGUSTINE</t>
  </si>
  <si>
    <t>CIRIL DAVIS</t>
  </si>
  <si>
    <t>JEMIN JOSEPH A M</t>
  </si>
  <si>
    <t>CLINT PAUL</t>
  </si>
  <si>
    <t>CS401</t>
  </si>
  <si>
    <t>CS403</t>
  </si>
  <si>
    <t>CS405</t>
  </si>
  <si>
    <t>CS407</t>
  </si>
  <si>
    <t>CS409</t>
  </si>
  <si>
    <t>CS451</t>
  </si>
  <si>
    <t>ABIJITH C G</t>
  </si>
  <si>
    <t>AJITH K ASOK</t>
  </si>
  <si>
    <t>AKSHAY B NAIR</t>
  </si>
  <si>
    <t>ANITHA PAUL</t>
  </si>
  <si>
    <t>ANLIN JOSE</t>
  </si>
  <si>
    <t>ATHERIN PALLITHARA JAISON</t>
  </si>
  <si>
    <t>CELESTY FRANCIS</t>
  </si>
  <si>
    <t>EMILY JOY</t>
  </si>
  <si>
    <t>AISWARYA R KRISHNAN</t>
  </si>
  <si>
    <t>ANJANA M R</t>
  </si>
  <si>
    <t>ANUSH A RAGHUNATHAN</t>
  </si>
  <si>
    <t>CHARLS THOMAS</t>
  </si>
  <si>
    <t>JISHNU T V</t>
  </si>
  <si>
    <t>ALEENA VARGHESE</t>
  </si>
  <si>
    <t>ANJU P</t>
  </si>
  <si>
    <t>ASHLY ROY</t>
  </si>
  <si>
    <t>ELIZABETH THOMAS</t>
  </si>
  <si>
    <t>AATHIRA P</t>
  </si>
  <si>
    <t>ARYA CHANDRAN</t>
  </si>
  <si>
    <t>DIVYA P RAJENDRAN</t>
  </si>
  <si>
    <t>HENNA MOHANAN</t>
  </si>
  <si>
    <t>ANGEL ROSE C D</t>
  </si>
  <si>
    <t>ARATHY DAVIS</t>
  </si>
  <si>
    <t>ERINA TOMY</t>
  </si>
  <si>
    <t>DONA JOSE</t>
  </si>
  <si>
    <t>DINIYA A J</t>
  </si>
  <si>
    <t>ARATHI REMESH</t>
  </si>
  <si>
    <t>CHRISTY FRANCIS</t>
  </si>
  <si>
    <t>AUSTINE JOY</t>
  </si>
  <si>
    <t>ALLEN THOMAS PALLATH</t>
  </si>
  <si>
    <t>ARUN K</t>
  </si>
  <si>
    <t>CENNA BABU</t>
  </si>
  <si>
    <t>DHANALAKSHMI C D</t>
  </si>
  <si>
    <t>DON MARIA JOHN</t>
  </si>
  <si>
    <t>HELNA PULIKKOTTIL ANTO</t>
  </si>
  <si>
    <t>BLESSY BENNY</t>
  </si>
  <si>
    <t>HELNA JOSE M</t>
  </si>
  <si>
    <t>ANJANA FRANCIS</t>
  </si>
  <si>
    <t>AKSHAY M S</t>
  </si>
  <si>
    <t>ALEN F ALAPATT</t>
  </si>
  <si>
    <t>GOKUL T R</t>
  </si>
  <si>
    <t>JAYARAJ C J</t>
  </si>
  <si>
    <t>ARJUN P C</t>
  </si>
  <si>
    <t>AKHIL ZACHARIA</t>
  </si>
  <si>
    <t>GOKUL VILSON KURUMBAMKANDATHIL</t>
  </si>
  <si>
    <t>EBIN JOSEPH</t>
  </si>
  <si>
    <t>EBIN SEBASTIAN</t>
  </si>
  <si>
    <t>University Result of Batch: BM 2018-2022 Semester: S1</t>
  </si>
  <si>
    <t>Sl No.</t>
  </si>
  <si>
    <t>MA101</t>
  </si>
  <si>
    <t>CY100</t>
  </si>
  <si>
    <t>BE100</t>
  </si>
  <si>
    <t>BE10104</t>
  </si>
  <si>
    <t>BE103</t>
  </si>
  <si>
    <t>ME100</t>
  </si>
  <si>
    <t>CY110</t>
  </si>
  <si>
    <t>ME110</t>
  </si>
  <si>
    <t>EC110</t>
  </si>
  <si>
    <t>Overall</t>
  </si>
  <si>
    <t>Course Attainment Target -70%</t>
  </si>
  <si>
    <t>Course attainment Target- 65%</t>
  </si>
  <si>
    <t>Course attainment Target- 55%</t>
  </si>
  <si>
    <t>University Result of Batch: BT 2018-2022 Semester: S1</t>
  </si>
  <si>
    <t>Sl 
No</t>
  </si>
  <si>
    <t>PH100</t>
  </si>
  <si>
    <t>BE110</t>
  </si>
  <si>
    <t>BE101-06</t>
  </si>
  <si>
    <t>EE100</t>
  </si>
  <si>
    <t>PH110</t>
  </si>
  <si>
    <t>CH110</t>
  </si>
  <si>
    <t>EE110</t>
  </si>
  <si>
    <t>Course Attainment Target -80%</t>
  </si>
  <si>
    <t>Course attainment Target- 70%</t>
  </si>
  <si>
    <t>Course attainment Target- 60%</t>
  </si>
  <si>
    <t>University Result of Batch: CE 2018-2022 Semester: S1</t>
  </si>
  <si>
    <t>SL. 
NO</t>
  </si>
  <si>
    <t>BE10101</t>
  </si>
  <si>
    <t>CE110</t>
  </si>
  <si>
    <t>University Result of Batch: EC 2018-2022 Semester: S1</t>
  </si>
  <si>
    <t>SL No</t>
  </si>
  <si>
    <t>University Result of Batch: CSE 2018-2022 Semester: S1</t>
  </si>
  <si>
    <t>Sl.No.</t>
  </si>
  <si>
    <t>BE10105</t>
  </si>
  <si>
    <t>CE100</t>
  </si>
  <si>
    <t>CS110</t>
  </si>
  <si>
    <t>University Result of Batch: EEE 2018-2022 Semester: S1</t>
  </si>
  <si>
    <t>BE10103</t>
  </si>
  <si>
    <t>University Result of Batch: BT 2017-2021 Semester: S1</t>
  </si>
  <si>
    <t>University Result of Batch: CE 2017-2021 Semester: S1</t>
  </si>
  <si>
    <t>University Result of Batch: CSE 2017-2021 Semester: S1</t>
  </si>
  <si>
    <t>Debarred</t>
  </si>
  <si>
    <t>University Result of Batch: ECE 2017-2021 Semester: S1</t>
  </si>
  <si>
    <t>University Result of Batch: EEE 2017-2021 Semester: S1</t>
  </si>
  <si>
    <t>MA 101</t>
  </si>
  <si>
    <t>PH 100</t>
  </si>
  <si>
    <t>BE 110</t>
  </si>
  <si>
    <t>BE 10103</t>
  </si>
  <si>
    <t>BE 103</t>
  </si>
  <si>
    <t>CE 100</t>
  </si>
  <si>
    <t>PH 110</t>
  </si>
  <si>
    <t>CE 110</t>
  </si>
  <si>
    <t>EE 110</t>
  </si>
  <si>
    <t>University Result of Batch: BME 2017-2021 Semester: S1</t>
  </si>
  <si>
    <t>University Result of Batch: CE 2016-2020 Semester: S1</t>
  </si>
  <si>
    <t>BE101-01</t>
  </si>
  <si>
    <t>University Result of Batch: CSE 2016-2020 Semester: S1</t>
  </si>
  <si>
    <t>BE101-05</t>
  </si>
  <si>
    <t>University Result of Batch: EEE 2016-2020 Semester: S1</t>
  </si>
  <si>
    <t>BE101-03</t>
  </si>
  <si>
    <t>University Result of Batch: BME 2016-2020 Semester: S1</t>
  </si>
  <si>
    <t>BE101-04</t>
  </si>
  <si>
    <t>University Result of Batch: BTE 2016-2020 Semester: S1</t>
  </si>
  <si>
    <t>University Result of Batch: ECE 2016-2020 Semester: S1</t>
  </si>
  <si>
    <t>University Result of Batch: BME 2015-2019 Semester: S1</t>
  </si>
  <si>
    <t>BE101 04</t>
  </si>
  <si>
    <t>University Result of Batch: BTE 2015-2019 Semester: S1</t>
  </si>
  <si>
    <t>BE101 06</t>
  </si>
  <si>
    <t>University Result of Batch: CE 2015-2019 Semester: S1</t>
  </si>
  <si>
    <t>BE101 01</t>
  </si>
  <si>
    <t>ME10 0</t>
  </si>
  <si>
    <t>University Result of Batch: CSE 2015-2019 Semester: S1</t>
  </si>
  <si>
    <t>BE101 05</t>
  </si>
  <si>
    <t>University Result of Batch: ECE 2015-2019 Semester: S1</t>
  </si>
  <si>
    <t>University Result of Batch: EEE 2015-2019 Semester: S1</t>
  </si>
  <si>
    <t>BE101 03</t>
  </si>
  <si>
    <t>CONSOLIDATED ANALYSIS - S1 RESULTS</t>
  </si>
  <si>
    <t>SUBJECTS</t>
  </si>
  <si>
    <t>OVERALL</t>
  </si>
  <si>
    <t>CONSOLIDATED</t>
  </si>
  <si>
    <t>College Attainment</t>
  </si>
  <si>
    <t>BM</t>
  </si>
  <si>
    <t>2015-19</t>
  </si>
  <si>
    <t>2016-20</t>
  </si>
  <si>
    <t>2017-21</t>
  </si>
  <si>
    <t>2018-22</t>
  </si>
  <si>
    <t>BT</t>
  </si>
  <si>
    <t>CSE</t>
  </si>
  <si>
    <t>CE</t>
  </si>
  <si>
    <t>ECE</t>
  </si>
  <si>
    <t>EEE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</si>
</sst>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</numFmts>
  <fonts count="55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2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rgb="FF000000"/>
      <name val="Times New Roman"/>
      <charset val="134"/>
    </font>
    <font>
      <sz val="11"/>
      <color rgb="FF000000"/>
      <name val="Times New Roman"/>
      <charset val="134"/>
    </font>
    <font>
      <b/>
      <sz val="11"/>
      <color rgb="FFFF000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2"/>
      <color theme="1"/>
      <name val="Times New Roman"/>
      <charset val="134"/>
    </font>
    <font>
      <sz val="11"/>
      <color rgb="FFFF0000"/>
      <name val="Calibri"/>
      <charset val="134"/>
      <scheme val="minor"/>
    </font>
    <font>
      <b/>
      <sz val="11"/>
      <color rgb="FF000000"/>
      <name val="Calibri"/>
      <charset val="134"/>
    </font>
    <font>
      <sz val="10"/>
      <color rgb="FF000000"/>
      <name val="Times New Roman"/>
      <charset val="134"/>
    </font>
    <font>
      <b/>
      <sz val="12"/>
      <color theme="0"/>
      <name val="Calibri"/>
      <charset val="134"/>
    </font>
    <font>
      <b/>
      <sz val="12"/>
      <name val="Calibri"/>
      <charset val="134"/>
    </font>
    <font>
      <b/>
      <sz val="12"/>
      <color rgb="FF000000"/>
      <name val="Calibri"/>
      <charset val="134"/>
    </font>
    <font>
      <sz val="11"/>
      <color rgb="FF000000"/>
      <name val="Calibri"/>
      <charset val="134"/>
    </font>
    <font>
      <sz val="11"/>
      <color theme="1"/>
      <name val="Calibri"/>
      <charset val="134"/>
      <scheme val="minor"/>
    </font>
    <font>
      <sz val="11"/>
      <color theme="1"/>
      <name val="Times New Roman"/>
      <family val="1"/>
      <charset val="0"/>
    </font>
    <font>
      <b/>
      <sz val="12"/>
      <color rgb="FF000000"/>
      <name val="Times New Roman"/>
      <charset val="134"/>
    </font>
    <font>
      <b/>
      <sz val="12"/>
      <color theme="1"/>
      <name val="Times New Roman"/>
      <charset val="134"/>
    </font>
    <font>
      <b/>
      <sz val="12"/>
      <color rgb="FF000000"/>
      <name val="Calibri"/>
      <charset val="134"/>
    </font>
    <font>
      <b/>
      <sz val="12"/>
      <color theme="1"/>
      <name val="Calibri"/>
      <charset val="134"/>
      <scheme val="minor"/>
    </font>
    <font>
      <sz val="12"/>
      <color rgb="FF000000"/>
      <name val="Calibri"/>
      <charset val="134"/>
    </font>
    <font>
      <sz val="12"/>
      <color rgb="FFFF0000"/>
      <name val="Calibri"/>
      <charset val="134"/>
      <scheme val="minor"/>
    </font>
    <font>
      <b/>
      <sz val="12"/>
      <color rgb="FFFF0000"/>
      <name val="Calibri"/>
      <charset val="134"/>
      <scheme val="minor"/>
    </font>
    <font>
      <b/>
      <sz val="14"/>
      <color theme="1"/>
      <name val="Times New Roman"/>
      <charset val="134"/>
    </font>
    <font>
      <b/>
      <sz val="14"/>
      <color rgb="FF000000"/>
      <name val="Times New Roman"/>
      <charset val="134"/>
    </font>
    <font>
      <sz val="14"/>
      <color theme="1"/>
      <name val="Times New Roman"/>
      <charset val="134"/>
    </font>
    <font>
      <sz val="10"/>
      <name val="Times New Roman"/>
      <charset val="0"/>
    </font>
    <font>
      <b/>
      <sz val="11"/>
      <color rgb="FF000000"/>
      <name val="Calibri"/>
      <charset val="134"/>
      <scheme val="minor"/>
    </font>
    <font>
      <sz val="11"/>
      <color rgb="FF000000"/>
      <name val="Calibri"/>
      <charset val="134"/>
      <scheme val="minor"/>
    </font>
    <font>
      <sz val="12"/>
      <color rgb="FF000000"/>
      <name val="Times New Roman"/>
      <charset val="134"/>
    </font>
    <font>
      <b/>
      <sz val="11"/>
      <color theme="1"/>
      <name val="Times New Roman"/>
      <charset val="134"/>
    </font>
    <font>
      <b/>
      <sz val="12"/>
      <name val="Times New Roman"/>
      <charset val="134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0000"/>
      <name val="Calibri"/>
      <charset val="134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0"/>
      <color indexed="8"/>
      <name val="MS Sans Serif"/>
      <charset val="134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5" fillId="41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52" fillId="0" borderId="0"/>
    <xf numFmtId="0" fontId="45" fillId="2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54" fillId="0" borderId="37" applyNumberFormat="0" applyFill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2" fillId="0" borderId="0"/>
    <xf numFmtId="0" fontId="45" fillId="3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2" fillId="0" borderId="0"/>
    <xf numFmtId="0" fontId="45" fillId="14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8" fillId="0" borderId="35" applyNumberFormat="0" applyFill="0" applyAlignment="0" applyProtection="0">
      <alignment vertical="center"/>
    </xf>
    <xf numFmtId="0" fontId="51" fillId="20" borderId="3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0" fillId="24" borderId="34" applyNumberFormat="0" applyFont="0" applyAlignment="0" applyProtection="0">
      <alignment vertical="center"/>
    </xf>
    <xf numFmtId="0" fontId="47" fillId="23" borderId="32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20" borderId="32" applyNumberFormat="0" applyAlignment="0" applyProtection="0">
      <alignment vertical="center"/>
    </xf>
    <xf numFmtId="0" fontId="42" fillId="0" borderId="0"/>
    <xf numFmtId="0" fontId="53" fillId="34" borderId="0" applyNumberFormat="0" applyBorder="0" applyAlignment="0" applyProtection="0">
      <alignment vertical="center"/>
    </xf>
    <xf numFmtId="0" fontId="44" fillId="0" borderId="33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2" fillId="0" borderId="0"/>
    <xf numFmtId="41" fontId="0" fillId="0" borderId="0" applyFont="0" applyFill="0" applyBorder="0" applyAlignment="0" applyProtection="0">
      <alignment vertical="center"/>
    </xf>
    <xf numFmtId="0" fontId="15" fillId="0" borderId="0"/>
    <xf numFmtId="0" fontId="45" fillId="3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30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7" borderId="31" applyNumberForma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177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9" fontId="3" fillId="6" borderId="0" xfId="0" applyNumberFormat="1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3" fillId="0" borderId="0" xfId="0" applyFont="1"/>
    <xf numFmtId="0" fontId="5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/>
    </xf>
    <xf numFmtId="9" fontId="0" fillId="8" borderId="0" xfId="0" applyNumberFormat="1" applyFill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3" fillId="9" borderId="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/>
    </xf>
    <xf numFmtId="0" fontId="10" fillId="0" borderId="9" xfId="49" applyFont="1" applyFill="1" applyBorder="1" applyAlignment="1">
      <alignment horizontal="center" vertical="center"/>
    </xf>
    <xf numFmtId="0" fontId="11" fillId="0" borderId="1" xfId="23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0" fillId="0" borderId="9" xfId="42" applyFont="1" applyBorder="1" applyAlignment="1">
      <alignment horizontal="center" vertical="center"/>
    </xf>
    <xf numFmtId="0" fontId="10" fillId="0" borderId="9" xfId="42" applyFont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6" fillId="0" borderId="9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8" fillId="0" borderId="1" xfId="12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1" xfId="49" applyFont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/>
    <xf numFmtId="0" fontId="0" fillId="0" borderId="9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/>
    </xf>
    <xf numFmtId="0" fontId="1" fillId="11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23" fillId="13" borderId="1" xfId="0" applyFont="1" applyFill="1" applyBorder="1" applyAlignment="1">
      <alignment horizontal="center"/>
    </xf>
    <xf numFmtId="0" fontId="24" fillId="13" borderId="1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5" fillId="0" borderId="28" xfId="0" applyFont="1" applyFill="1" applyBorder="1" applyAlignment="1">
      <alignment vertical="center" wrapText="1"/>
    </xf>
    <xf numFmtId="0" fontId="26" fillId="0" borderId="1" xfId="12" applyFont="1" applyBorder="1" applyAlignment="1">
      <alignment horizontal="center" textRotation="90"/>
    </xf>
    <xf numFmtId="0" fontId="27" fillId="0" borderId="1" xfId="0" applyFont="1" applyFill="1" applyBorder="1" applyAlignment="1">
      <alignment horizontal="center"/>
    </xf>
    <xf numFmtId="49" fontId="27" fillId="0" borderId="27" xfId="0" applyNumberFormat="1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49" fontId="27" fillId="0" borderId="9" xfId="0" applyNumberFormat="1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6" fillId="0" borderId="1" xfId="12" applyFont="1" applyBorder="1" applyAlignment="1">
      <alignment horizontal="center"/>
    </xf>
    <xf numFmtId="0" fontId="0" fillId="0" borderId="1" xfId="0" applyBorder="1"/>
    <xf numFmtId="0" fontId="0" fillId="7" borderId="0" xfId="0" applyFill="1"/>
    <xf numFmtId="0" fontId="0" fillId="8" borderId="0" xfId="0" applyFill="1"/>
    <xf numFmtId="0" fontId="0" fillId="9" borderId="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9" fontId="0" fillId="0" borderId="0" xfId="0" applyNumberFormat="1" applyAlignment="1">
      <alignment horizontal="center"/>
    </xf>
    <xf numFmtId="0" fontId="9" fillId="0" borderId="0" xfId="0" applyFont="1"/>
    <xf numFmtId="0" fontId="3" fillId="8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14" borderId="0" xfId="0" applyFill="1"/>
    <xf numFmtId="0" fontId="0" fillId="14" borderId="0" xfId="0" applyFill="1" applyAlignment="1">
      <alignment horizontal="center" vertical="center" wrapText="1"/>
    </xf>
    <xf numFmtId="0" fontId="0" fillId="14" borderId="0" xfId="0" applyFill="1" applyAlignment="1">
      <alignment horizontal="center" vertical="center"/>
    </xf>
    <xf numFmtId="2" fontId="0" fillId="0" borderId="0" xfId="0" applyNumberFormat="1"/>
    <xf numFmtId="0" fontId="15" fillId="0" borderId="9" xfId="0" applyFont="1" applyFill="1" applyBorder="1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2" fontId="9" fillId="0" borderId="0" xfId="0" applyNumberFormat="1" applyFont="1"/>
    <xf numFmtId="9" fontId="0" fillId="0" borderId="0" xfId="0" applyNumberFormat="1"/>
    <xf numFmtId="0" fontId="9" fillId="0" borderId="0" xfId="0" applyFont="1" applyAlignment="1">
      <alignment vertical="center" wrapText="1"/>
    </xf>
    <xf numFmtId="0" fontId="28" fillId="0" borderId="29" xfId="0" applyFont="1" applyFill="1" applyBorder="1" applyAlignment="1"/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right" wrapText="1"/>
    </xf>
    <xf numFmtId="0" fontId="31" fillId="0" borderId="13" xfId="0" applyFont="1" applyBorder="1" applyAlignment="1">
      <alignment horizontal="center" vertical="center"/>
    </xf>
    <xf numFmtId="0" fontId="1" fillId="0" borderId="9" xfId="0" applyFont="1" applyBorder="1" applyAlignment="1"/>
    <xf numFmtId="0" fontId="1" fillId="15" borderId="9" xfId="0" applyFont="1" applyFill="1" applyBorder="1" applyAlignment="1"/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/>
    </xf>
    <xf numFmtId="0" fontId="33" fillId="10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/>
  </cellXfs>
  <cellStyles count="61">
    <cellStyle name="Normal" xfId="0" builtinId="0"/>
    <cellStyle name="Normal 23" xfId="1"/>
    <cellStyle name="Normal 25" xfId="2"/>
    <cellStyle name="Normal 21" xfId="3"/>
    <cellStyle name="Normal 16" xfId="4"/>
    <cellStyle name="Normal 15" xfId="5"/>
    <cellStyle name="Normal 14" xfId="6"/>
    <cellStyle name="60% - Accent6" xfId="7" builtinId="52"/>
    <cellStyle name="40% - Accent6" xfId="8" builtinId="51"/>
    <cellStyle name="60% - Accent5" xfId="9" builtinId="48"/>
    <cellStyle name="Accent6" xfId="10" builtinId="49"/>
    <cellStyle name="40% - Accent5" xfId="11" builtinId="47"/>
    <cellStyle name="Normal 7" xfId="12"/>
    <cellStyle name="20% - Accent5" xfId="13" builtinId="46"/>
    <cellStyle name="60% - Accent4" xfId="14" builtinId="44"/>
    <cellStyle name="Accent5" xfId="15" builtinId="45"/>
    <cellStyle name="40% - Accent4" xfId="16" builtinId="43"/>
    <cellStyle name="Accent4" xfId="17" builtinId="41"/>
    <cellStyle name="Linked Cell" xfId="18" builtinId="24"/>
    <cellStyle name="40% - Accent3" xfId="19" builtinId="39"/>
    <cellStyle name="60% - Accent2" xfId="20" builtinId="36"/>
    <cellStyle name="Accent3" xfId="21" builtinId="37"/>
    <cellStyle name="40% - Accent2" xfId="22" builtinId="35"/>
    <cellStyle name="Normal 4" xfId="23"/>
    <cellStyle name="20% - Accent2" xfId="24" builtinId="34"/>
    <cellStyle name="Accent2" xfId="25" builtinId="33"/>
    <cellStyle name="40% - Accent1" xfId="26" builtinId="31"/>
    <cellStyle name="Normal 3" xfId="27"/>
    <cellStyle name="20% - Accent1" xfId="28" builtinId="30"/>
    <cellStyle name="Accent1" xfId="29" builtinId="29"/>
    <cellStyle name="Neutral" xfId="30" builtinId="28"/>
    <cellStyle name="60% - Accent1" xfId="31" builtinId="32"/>
    <cellStyle name="Bad" xfId="32" builtinId="27"/>
    <cellStyle name="20% - Accent4" xfId="33" builtinId="42"/>
    <cellStyle name="Total" xfId="34" builtinId="25"/>
    <cellStyle name="Output" xfId="35" builtinId="21"/>
    <cellStyle name="Currency" xfId="36" builtinId="4"/>
    <cellStyle name="20% - Accent3" xfId="37" builtinId="38"/>
    <cellStyle name="Note" xfId="38" builtinId="10"/>
    <cellStyle name="Input" xfId="39" builtinId="20"/>
    <cellStyle name="Heading 4" xfId="40" builtinId="19"/>
    <cellStyle name="Calculation" xfId="41" builtinId="22"/>
    <cellStyle name="Normal 17" xfId="42"/>
    <cellStyle name="Good" xfId="43" builtinId="26"/>
    <cellStyle name="Heading 3" xfId="44" builtinId="18"/>
    <cellStyle name="CExplanatory Text" xfId="45" builtinId="53"/>
    <cellStyle name="Heading 1" xfId="46" builtinId="16"/>
    <cellStyle name="Normal 26" xfId="47"/>
    <cellStyle name="Comma [0]" xfId="48" builtinId="6"/>
    <cellStyle name="Normal 8" xfId="49"/>
    <cellStyle name="20% - Accent6" xfId="50" builtinId="50"/>
    <cellStyle name="Title" xfId="51" builtinId="15"/>
    <cellStyle name="Currency [0]" xfId="52" builtinId="7"/>
    <cellStyle name="Warning Text" xfId="53" builtinId="11"/>
    <cellStyle name="Followed Hyperlink" xfId="54" builtinId="9"/>
    <cellStyle name="Heading 2" xfId="55" builtinId="17"/>
    <cellStyle name="Comma" xfId="56" builtinId="3"/>
    <cellStyle name="Check Cell" xfId="57" builtinId="23"/>
    <cellStyle name="60% - Accent3" xfId="58" builtinId="40"/>
    <cellStyle name="Percent" xfId="59" builtinId="5"/>
    <cellStyle name="Hyperlink" xfId="60" builtinId="8"/>
  </cellStyles>
  <dxfs count="8">
    <dxf>
      <fill>
        <patternFill patternType="solid">
          <bgColor theme="9" tint="-0.249946592608417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499984740745262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C4C4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W72"/>
  <sheetViews>
    <sheetView topLeftCell="A49" workbookViewId="0">
      <selection activeCell="D62" sqref="D62"/>
    </sheetView>
  </sheetViews>
  <sheetFormatPr defaultColWidth="9" defaultRowHeight="12.75"/>
  <cols>
    <col min="1" max="1" width="5.57333333333333" customWidth="1"/>
    <col min="2" max="2" width="3.14" customWidth="1"/>
    <col min="3" max="3" width="27.8533333333333" customWidth="1"/>
    <col min="4" max="9" width="11" customWidth="1"/>
  </cols>
  <sheetData>
    <row r="2" ht="25.5" spans="2:23">
      <c r="B2" s="140"/>
      <c r="C2" s="140"/>
      <c r="D2" s="172" t="s">
        <v>0</v>
      </c>
      <c r="E2" s="172" t="s">
        <v>1</v>
      </c>
      <c r="F2" s="172" t="s">
        <v>2</v>
      </c>
      <c r="G2" s="172" t="s">
        <v>3</v>
      </c>
      <c r="H2" s="172" t="s">
        <v>4</v>
      </c>
      <c r="I2" s="172" t="s">
        <v>5</v>
      </c>
      <c r="K2" s="175" t="s">
        <v>6</v>
      </c>
      <c r="L2" s="175" t="s">
        <v>7</v>
      </c>
      <c r="M2" s="175" t="s">
        <v>8</v>
      </c>
      <c r="N2" s="175" t="s">
        <v>9</v>
      </c>
      <c r="O2" s="175" t="s">
        <v>10</v>
      </c>
      <c r="P2" s="175" t="s">
        <v>11</v>
      </c>
      <c r="R2" s="175" t="s">
        <v>6</v>
      </c>
      <c r="S2" s="175" t="s">
        <v>7</v>
      </c>
      <c r="T2" s="175" t="s">
        <v>8</v>
      </c>
      <c r="U2" s="175" t="s">
        <v>9</v>
      </c>
      <c r="V2" s="175" t="s">
        <v>10</v>
      </c>
      <c r="W2" s="175" t="s">
        <v>11</v>
      </c>
    </row>
    <row r="3" ht="15" spans="2:23">
      <c r="B3" s="140">
        <v>1</v>
      </c>
      <c r="C3" s="165" t="s">
        <v>12</v>
      </c>
      <c r="D3" s="173">
        <v>34</v>
      </c>
      <c r="E3" s="173">
        <v>29</v>
      </c>
      <c r="F3" s="174">
        <v>40</v>
      </c>
      <c r="G3" s="173">
        <v>27</v>
      </c>
      <c r="H3" s="173">
        <v>31</v>
      </c>
      <c r="I3" s="173">
        <v>25</v>
      </c>
      <c r="K3" s="176" t="s">
        <v>13</v>
      </c>
      <c r="L3" s="176" t="s">
        <v>13</v>
      </c>
      <c r="M3" s="176" t="s">
        <v>14</v>
      </c>
      <c r="N3" s="176" t="s">
        <v>15</v>
      </c>
      <c r="O3" s="176" t="s">
        <v>16</v>
      </c>
      <c r="P3" s="176" t="s">
        <v>14</v>
      </c>
      <c r="R3" s="140">
        <f>IF(K3="O",90,IF(K3="A+",85,IF(K3="A",80,IF(K3="B+",70,IF(K3="B",60,IF(K3="C",50,IF(K3="P",45,40)))))))</f>
        <v>60</v>
      </c>
      <c r="S3" s="140">
        <f t="shared" ref="S3:W3" si="0">IF(L3="O",90,IF(L3="A+",85,IF(L3="A",80,IF(L3="B+",70,IF(L3="B",60,IF(L3="C",50,IF(L3="P",45,40)))))))</f>
        <v>60</v>
      </c>
      <c r="T3" s="140">
        <f t="shared" si="0"/>
        <v>50</v>
      </c>
      <c r="U3" s="140">
        <f t="shared" si="0"/>
        <v>45</v>
      </c>
      <c r="V3" s="140">
        <f t="shared" si="0"/>
        <v>40</v>
      </c>
      <c r="W3" s="140">
        <f t="shared" si="0"/>
        <v>50</v>
      </c>
    </row>
    <row r="4" ht="15" spans="2:23">
      <c r="B4" s="140">
        <v>2</v>
      </c>
      <c r="C4" s="165" t="s">
        <v>17</v>
      </c>
      <c r="D4" s="173">
        <v>35</v>
      </c>
      <c r="E4" s="173">
        <v>32</v>
      </c>
      <c r="F4" s="174">
        <v>31</v>
      </c>
      <c r="G4" s="173">
        <v>31</v>
      </c>
      <c r="H4" s="173">
        <v>33</v>
      </c>
      <c r="I4" s="173">
        <v>31</v>
      </c>
      <c r="K4" s="176" t="s">
        <v>13</v>
      </c>
      <c r="L4" s="176" t="s">
        <v>18</v>
      </c>
      <c r="M4" s="176" t="s">
        <v>16</v>
      </c>
      <c r="N4" s="176" t="s">
        <v>14</v>
      </c>
      <c r="O4" s="176" t="s">
        <v>14</v>
      </c>
      <c r="P4" s="176" t="s">
        <v>13</v>
      </c>
      <c r="R4" s="140">
        <f t="shared" ref="R4:R50" si="1">IF(K4="O",90,IF(K4="A+",85,IF(K4="A",80,IF(K4="B+",70,IF(K4="B",60,IF(K4="C",50,IF(K4="P",45,40)))))))</f>
        <v>60</v>
      </c>
      <c r="S4" s="140">
        <f t="shared" ref="S4:S50" si="2">IF(L4="O",90,IF(L4="A+",85,IF(L4="A",80,IF(L4="B+",70,IF(L4="B",60,IF(L4="C",50,IF(L4="P",45,40)))))))</f>
        <v>70</v>
      </c>
      <c r="T4" s="140">
        <f t="shared" ref="T4:T50" si="3">IF(M4="O",90,IF(M4="A+",85,IF(M4="A",80,IF(M4="B+",70,IF(M4="B",60,IF(M4="C",50,IF(M4="P",45,40)))))))</f>
        <v>40</v>
      </c>
      <c r="U4" s="140">
        <f t="shared" ref="U4:U50" si="4">IF(N4="O",90,IF(N4="A+",85,IF(N4="A",80,IF(N4="B+",70,IF(N4="B",60,IF(N4="C",50,IF(N4="P",45,40)))))))</f>
        <v>50</v>
      </c>
      <c r="V4" s="140">
        <f t="shared" ref="V4:V50" si="5">IF(O4="O",90,IF(O4="A+",85,IF(O4="A",80,IF(O4="B+",70,IF(O4="B",60,IF(O4="C",50,IF(O4="P",45,40)))))))</f>
        <v>50</v>
      </c>
      <c r="W4" s="140">
        <f t="shared" ref="W4:W50" si="6">IF(P4="O",90,IF(P4="A+",85,IF(P4="A",80,IF(P4="B+",70,IF(P4="B",60,IF(P4="C",50,IF(P4="P",45,40)))))))</f>
        <v>60</v>
      </c>
    </row>
    <row r="5" ht="15" spans="2:23">
      <c r="B5" s="140">
        <v>3</v>
      </c>
      <c r="C5" s="165" t="s">
        <v>19</v>
      </c>
      <c r="D5" s="173">
        <v>23</v>
      </c>
      <c r="E5" s="173">
        <v>24</v>
      </c>
      <c r="F5" s="174">
        <v>23</v>
      </c>
      <c r="G5" s="173">
        <v>18</v>
      </c>
      <c r="H5" s="173">
        <v>29</v>
      </c>
      <c r="I5" s="173">
        <v>18</v>
      </c>
      <c r="K5" s="176" t="s">
        <v>14</v>
      </c>
      <c r="L5" s="176" t="s">
        <v>14</v>
      </c>
      <c r="M5" s="176" t="s">
        <v>16</v>
      </c>
      <c r="N5" s="176" t="s">
        <v>20</v>
      </c>
      <c r="O5" s="176" t="s">
        <v>16</v>
      </c>
      <c r="P5" s="176" t="s">
        <v>20</v>
      </c>
      <c r="R5" s="140">
        <f t="shared" si="1"/>
        <v>50</v>
      </c>
      <c r="S5" s="140">
        <f t="shared" si="2"/>
        <v>50</v>
      </c>
      <c r="T5" s="140">
        <f t="shared" si="3"/>
        <v>40</v>
      </c>
      <c r="U5" s="140">
        <f t="shared" si="4"/>
        <v>40</v>
      </c>
      <c r="V5" s="140">
        <f t="shared" si="5"/>
        <v>40</v>
      </c>
      <c r="W5" s="140">
        <f t="shared" si="6"/>
        <v>40</v>
      </c>
    </row>
    <row r="6" ht="15" spans="2:23">
      <c r="B6" s="140">
        <v>4</v>
      </c>
      <c r="C6" s="165" t="s">
        <v>21</v>
      </c>
      <c r="D6" s="173">
        <v>30</v>
      </c>
      <c r="E6" s="173">
        <v>36</v>
      </c>
      <c r="F6" s="174">
        <v>38</v>
      </c>
      <c r="G6" s="173">
        <v>34</v>
      </c>
      <c r="H6" s="173">
        <v>34</v>
      </c>
      <c r="I6" s="173">
        <v>27</v>
      </c>
      <c r="K6" s="176" t="s">
        <v>13</v>
      </c>
      <c r="L6" s="176" t="s">
        <v>18</v>
      </c>
      <c r="M6" s="176" t="s">
        <v>13</v>
      </c>
      <c r="N6" s="176" t="s">
        <v>13</v>
      </c>
      <c r="O6" s="176" t="s">
        <v>14</v>
      </c>
      <c r="P6" s="176" t="s">
        <v>14</v>
      </c>
      <c r="R6" s="140">
        <f t="shared" si="1"/>
        <v>60</v>
      </c>
      <c r="S6" s="140">
        <f t="shared" si="2"/>
        <v>70</v>
      </c>
      <c r="T6" s="140">
        <f t="shared" si="3"/>
        <v>60</v>
      </c>
      <c r="U6" s="140">
        <f t="shared" si="4"/>
        <v>60</v>
      </c>
      <c r="V6" s="140">
        <f t="shared" si="5"/>
        <v>50</v>
      </c>
      <c r="W6" s="140">
        <f t="shared" si="6"/>
        <v>50</v>
      </c>
    </row>
    <row r="7" ht="15" spans="2:23">
      <c r="B7" s="140">
        <v>5</v>
      </c>
      <c r="C7" s="165" t="s">
        <v>22</v>
      </c>
      <c r="D7" s="173">
        <v>38</v>
      </c>
      <c r="E7" s="173">
        <v>37</v>
      </c>
      <c r="F7" s="174">
        <v>38</v>
      </c>
      <c r="G7" s="173">
        <v>36</v>
      </c>
      <c r="H7" s="173">
        <v>40</v>
      </c>
      <c r="I7" s="173">
        <v>33</v>
      </c>
      <c r="K7" s="176" t="s">
        <v>18</v>
      </c>
      <c r="L7" s="176" t="s">
        <v>23</v>
      </c>
      <c r="M7" s="176" t="s">
        <v>18</v>
      </c>
      <c r="N7" s="176" t="s">
        <v>18</v>
      </c>
      <c r="O7" s="176" t="s">
        <v>18</v>
      </c>
      <c r="P7" s="176" t="s">
        <v>13</v>
      </c>
      <c r="R7" s="140">
        <f t="shared" si="1"/>
        <v>70</v>
      </c>
      <c r="S7" s="140">
        <f t="shared" si="2"/>
        <v>80</v>
      </c>
      <c r="T7" s="140">
        <f t="shared" si="3"/>
        <v>70</v>
      </c>
      <c r="U7" s="140">
        <f t="shared" si="4"/>
        <v>70</v>
      </c>
      <c r="V7" s="140">
        <f t="shared" si="5"/>
        <v>70</v>
      </c>
      <c r="W7" s="140">
        <f t="shared" si="6"/>
        <v>60</v>
      </c>
    </row>
    <row r="8" ht="16.5" customHeight="1" spans="2:23">
      <c r="B8" s="140">
        <v>6</v>
      </c>
      <c r="C8" s="165" t="s">
        <v>24</v>
      </c>
      <c r="D8" s="173">
        <v>32</v>
      </c>
      <c r="E8" s="173">
        <v>28</v>
      </c>
      <c r="F8" s="174">
        <v>32</v>
      </c>
      <c r="G8" s="173">
        <v>27</v>
      </c>
      <c r="H8" s="173">
        <v>29</v>
      </c>
      <c r="I8" s="173">
        <v>26</v>
      </c>
      <c r="K8" s="176" t="s">
        <v>13</v>
      </c>
      <c r="L8" s="176" t="s">
        <v>13</v>
      </c>
      <c r="M8" s="176" t="s">
        <v>16</v>
      </c>
      <c r="N8" s="176" t="s">
        <v>16</v>
      </c>
      <c r="O8" s="176" t="s">
        <v>14</v>
      </c>
      <c r="P8" s="176" t="s">
        <v>14</v>
      </c>
      <c r="R8" s="140">
        <f t="shared" si="1"/>
        <v>60</v>
      </c>
      <c r="S8" s="140">
        <f t="shared" si="2"/>
        <v>60</v>
      </c>
      <c r="T8" s="140">
        <f t="shared" si="3"/>
        <v>40</v>
      </c>
      <c r="U8" s="140">
        <f t="shared" si="4"/>
        <v>40</v>
      </c>
      <c r="V8" s="140">
        <f t="shared" si="5"/>
        <v>50</v>
      </c>
      <c r="W8" s="140">
        <f t="shared" si="6"/>
        <v>50</v>
      </c>
    </row>
    <row r="9" ht="15" spans="2:23">
      <c r="B9" s="140">
        <v>7</v>
      </c>
      <c r="C9" s="165" t="s">
        <v>25</v>
      </c>
      <c r="D9" s="173">
        <v>23</v>
      </c>
      <c r="E9" s="173">
        <v>25</v>
      </c>
      <c r="F9" s="174">
        <v>32</v>
      </c>
      <c r="G9" s="173">
        <v>29</v>
      </c>
      <c r="H9" s="173">
        <v>32</v>
      </c>
      <c r="I9" s="173">
        <v>18</v>
      </c>
      <c r="K9" s="176" t="s">
        <v>16</v>
      </c>
      <c r="L9" s="176" t="s">
        <v>16</v>
      </c>
      <c r="M9" s="176" t="s">
        <v>16</v>
      </c>
      <c r="N9" s="176" t="s">
        <v>16</v>
      </c>
      <c r="O9" s="176" t="s">
        <v>16</v>
      </c>
      <c r="P9" s="176" t="s">
        <v>14</v>
      </c>
      <c r="R9" s="140">
        <f t="shared" si="1"/>
        <v>40</v>
      </c>
      <c r="S9" s="140">
        <f t="shared" si="2"/>
        <v>40</v>
      </c>
      <c r="T9" s="140">
        <f t="shared" si="3"/>
        <v>40</v>
      </c>
      <c r="U9" s="140">
        <f t="shared" si="4"/>
        <v>40</v>
      </c>
      <c r="V9" s="140">
        <f t="shared" si="5"/>
        <v>40</v>
      </c>
      <c r="W9" s="140">
        <f t="shared" si="6"/>
        <v>50</v>
      </c>
    </row>
    <row r="10" ht="15" spans="2:23">
      <c r="B10" s="140">
        <v>8</v>
      </c>
      <c r="C10" s="165" t="s">
        <v>26</v>
      </c>
      <c r="D10" s="173">
        <v>23</v>
      </c>
      <c r="E10" s="173">
        <v>18</v>
      </c>
      <c r="F10" s="174">
        <v>33</v>
      </c>
      <c r="G10" s="173">
        <v>19</v>
      </c>
      <c r="H10" s="173">
        <v>23</v>
      </c>
      <c r="I10" s="173">
        <v>25</v>
      </c>
      <c r="K10" s="176" t="s">
        <v>15</v>
      </c>
      <c r="L10" s="176" t="s">
        <v>20</v>
      </c>
      <c r="M10" s="176" t="s">
        <v>16</v>
      </c>
      <c r="N10" s="176" t="s">
        <v>20</v>
      </c>
      <c r="O10" s="176" t="s">
        <v>16</v>
      </c>
      <c r="P10" s="176" t="s">
        <v>15</v>
      </c>
      <c r="R10" s="140">
        <f t="shared" si="1"/>
        <v>45</v>
      </c>
      <c r="S10" s="140">
        <f t="shared" si="2"/>
        <v>40</v>
      </c>
      <c r="T10" s="140">
        <f t="shared" si="3"/>
        <v>40</v>
      </c>
      <c r="U10" s="140">
        <f t="shared" si="4"/>
        <v>40</v>
      </c>
      <c r="V10" s="140">
        <f t="shared" si="5"/>
        <v>40</v>
      </c>
      <c r="W10" s="140">
        <f t="shared" si="6"/>
        <v>45</v>
      </c>
    </row>
    <row r="11" ht="15" spans="2:23">
      <c r="B11" s="140">
        <v>9</v>
      </c>
      <c r="C11" s="165" t="s">
        <v>27</v>
      </c>
      <c r="D11" s="173">
        <v>27</v>
      </c>
      <c r="E11" s="173">
        <v>30</v>
      </c>
      <c r="F11" s="174">
        <v>39</v>
      </c>
      <c r="G11" s="173">
        <v>25</v>
      </c>
      <c r="H11" s="173">
        <v>34</v>
      </c>
      <c r="I11" s="173">
        <v>23</v>
      </c>
      <c r="K11" s="176" t="s">
        <v>13</v>
      </c>
      <c r="L11" s="176" t="s">
        <v>14</v>
      </c>
      <c r="M11" s="176" t="s">
        <v>16</v>
      </c>
      <c r="N11" s="176" t="s">
        <v>16</v>
      </c>
      <c r="O11" s="176" t="s">
        <v>16</v>
      </c>
      <c r="P11" s="176" t="s">
        <v>13</v>
      </c>
      <c r="R11" s="140">
        <f t="shared" si="1"/>
        <v>60</v>
      </c>
      <c r="S11" s="140">
        <f t="shared" si="2"/>
        <v>50</v>
      </c>
      <c r="T11" s="140">
        <f t="shared" si="3"/>
        <v>40</v>
      </c>
      <c r="U11" s="140">
        <f t="shared" si="4"/>
        <v>40</v>
      </c>
      <c r="V11" s="140">
        <f t="shared" si="5"/>
        <v>40</v>
      </c>
      <c r="W11" s="140">
        <f t="shared" si="6"/>
        <v>60</v>
      </c>
    </row>
    <row r="12" ht="15" spans="2:23">
      <c r="B12" s="140">
        <v>10</v>
      </c>
      <c r="C12" s="165" t="s">
        <v>28</v>
      </c>
      <c r="D12" s="173">
        <v>33</v>
      </c>
      <c r="E12" s="173">
        <v>38</v>
      </c>
      <c r="F12" s="174">
        <v>38</v>
      </c>
      <c r="G12" s="173">
        <v>31</v>
      </c>
      <c r="H12" s="173">
        <v>41</v>
      </c>
      <c r="I12" s="173">
        <v>32</v>
      </c>
      <c r="K12" s="176" t="s">
        <v>18</v>
      </c>
      <c r="L12" s="176" t="s">
        <v>23</v>
      </c>
      <c r="M12" s="176" t="s">
        <v>13</v>
      </c>
      <c r="N12" s="176" t="s">
        <v>18</v>
      </c>
      <c r="O12" s="176" t="s">
        <v>18</v>
      </c>
      <c r="P12" s="176" t="s">
        <v>18</v>
      </c>
      <c r="R12" s="140">
        <f t="shared" si="1"/>
        <v>70</v>
      </c>
      <c r="S12" s="140">
        <f t="shared" si="2"/>
        <v>80</v>
      </c>
      <c r="T12" s="140">
        <f t="shared" si="3"/>
        <v>60</v>
      </c>
      <c r="U12" s="140">
        <f t="shared" si="4"/>
        <v>70</v>
      </c>
      <c r="V12" s="140">
        <f t="shared" si="5"/>
        <v>70</v>
      </c>
      <c r="W12" s="140">
        <f t="shared" si="6"/>
        <v>70</v>
      </c>
    </row>
    <row r="13" ht="15" spans="2:23">
      <c r="B13" s="140">
        <v>11</v>
      </c>
      <c r="C13" s="165" t="s">
        <v>29</v>
      </c>
      <c r="D13" s="173">
        <v>23</v>
      </c>
      <c r="E13" s="173">
        <v>32</v>
      </c>
      <c r="F13" s="174">
        <v>29</v>
      </c>
      <c r="G13" s="173">
        <v>30</v>
      </c>
      <c r="H13" s="173">
        <v>33</v>
      </c>
      <c r="I13" s="173">
        <v>29</v>
      </c>
      <c r="K13" s="176" t="s">
        <v>13</v>
      </c>
      <c r="L13" s="176" t="s">
        <v>13</v>
      </c>
      <c r="M13" s="176" t="s">
        <v>14</v>
      </c>
      <c r="N13" s="176" t="s">
        <v>14</v>
      </c>
      <c r="O13" s="176" t="s">
        <v>14</v>
      </c>
      <c r="P13" s="176" t="s">
        <v>16</v>
      </c>
      <c r="R13" s="140">
        <f t="shared" si="1"/>
        <v>60</v>
      </c>
      <c r="S13" s="140">
        <f t="shared" si="2"/>
        <v>60</v>
      </c>
      <c r="T13" s="140">
        <f t="shared" si="3"/>
        <v>50</v>
      </c>
      <c r="U13" s="140">
        <f t="shared" si="4"/>
        <v>50</v>
      </c>
      <c r="V13" s="140">
        <f t="shared" si="5"/>
        <v>50</v>
      </c>
      <c r="W13" s="140">
        <f t="shared" si="6"/>
        <v>40</v>
      </c>
    </row>
    <row r="14" ht="15" spans="2:23">
      <c r="B14" s="140">
        <v>12</v>
      </c>
      <c r="C14" s="165" t="s">
        <v>30</v>
      </c>
      <c r="D14" s="173">
        <v>34</v>
      </c>
      <c r="E14" s="173">
        <v>24</v>
      </c>
      <c r="F14" s="174">
        <v>40</v>
      </c>
      <c r="G14" s="173">
        <v>27</v>
      </c>
      <c r="H14" s="173">
        <v>33</v>
      </c>
      <c r="I14" s="173">
        <v>30</v>
      </c>
      <c r="K14" s="176" t="s">
        <v>18</v>
      </c>
      <c r="L14" s="176" t="s">
        <v>13</v>
      </c>
      <c r="M14" s="176" t="s">
        <v>16</v>
      </c>
      <c r="N14" s="176" t="s">
        <v>16</v>
      </c>
      <c r="O14" s="176" t="s">
        <v>14</v>
      </c>
      <c r="P14" s="176" t="s">
        <v>14</v>
      </c>
      <c r="R14" s="140">
        <f t="shared" si="1"/>
        <v>70</v>
      </c>
      <c r="S14" s="140">
        <f t="shared" si="2"/>
        <v>60</v>
      </c>
      <c r="T14" s="140">
        <f t="shared" si="3"/>
        <v>40</v>
      </c>
      <c r="U14" s="140">
        <f t="shared" si="4"/>
        <v>40</v>
      </c>
      <c r="V14" s="140">
        <f t="shared" si="5"/>
        <v>50</v>
      </c>
      <c r="W14" s="140">
        <f t="shared" si="6"/>
        <v>50</v>
      </c>
    </row>
    <row r="15" ht="15" spans="2:23">
      <c r="B15" s="140">
        <v>13</v>
      </c>
      <c r="C15" s="165" t="s">
        <v>31</v>
      </c>
      <c r="D15" s="173">
        <v>30</v>
      </c>
      <c r="E15" s="173">
        <v>31</v>
      </c>
      <c r="F15" s="174">
        <v>34</v>
      </c>
      <c r="G15" s="173">
        <v>32</v>
      </c>
      <c r="H15" s="173">
        <v>38</v>
      </c>
      <c r="I15" s="173">
        <v>30</v>
      </c>
      <c r="K15" s="176" t="s">
        <v>14</v>
      </c>
      <c r="L15" s="176" t="s">
        <v>13</v>
      </c>
      <c r="M15" s="176" t="s">
        <v>14</v>
      </c>
      <c r="N15" s="176" t="s">
        <v>13</v>
      </c>
      <c r="O15" s="176" t="s">
        <v>14</v>
      </c>
      <c r="P15" s="176" t="s">
        <v>14</v>
      </c>
      <c r="R15" s="140">
        <f t="shared" si="1"/>
        <v>50</v>
      </c>
      <c r="S15" s="140">
        <f t="shared" si="2"/>
        <v>60</v>
      </c>
      <c r="T15" s="140">
        <f t="shared" si="3"/>
        <v>50</v>
      </c>
      <c r="U15" s="140">
        <f t="shared" si="4"/>
        <v>60</v>
      </c>
      <c r="V15" s="140">
        <f t="shared" si="5"/>
        <v>50</v>
      </c>
      <c r="W15" s="140">
        <f t="shared" si="6"/>
        <v>50</v>
      </c>
    </row>
    <row r="16" ht="15" spans="2:23">
      <c r="B16" s="140">
        <v>14</v>
      </c>
      <c r="C16" s="165" t="s">
        <v>32</v>
      </c>
      <c r="D16" s="173">
        <v>25</v>
      </c>
      <c r="E16" s="173">
        <v>23</v>
      </c>
      <c r="F16" s="174">
        <v>34</v>
      </c>
      <c r="G16" s="173">
        <v>27</v>
      </c>
      <c r="H16" s="173">
        <v>33</v>
      </c>
      <c r="I16" s="173">
        <v>23</v>
      </c>
      <c r="K16" s="176" t="s">
        <v>15</v>
      </c>
      <c r="L16" s="176" t="s">
        <v>16</v>
      </c>
      <c r="M16" s="176" t="s">
        <v>16</v>
      </c>
      <c r="N16" s="176" t="s">
        <v>16</v>
      </c>
      <c r="O16" s="176" t="s">
        <v>16</v>
      </c>
      <c r="P16" s="176" t="s">
        <v>16</v>
      </c>
      <c r="R16" s="140">
        <f t="shared" si="1"/>
        <v>45</v>
      </c>
      <c r="S16" s="140">
        <f t="shared" si="2"/>
        <v>40</v>
      </c>
      <c r="T16" s="140">
        <f t="shared" si="3"/>
        <v>40</v>
      </c>
      <c r="U16" s="140">
        <f t="shared" si="4"/>
        <v>40</v>
      </c>
      <c r="V16" s="140">
        <f t="shared" si="5"/>
        <v>40</v>
      </c>
      <c r="W16" s="140">
        <f t="shared" si="6"/>
        <v>40</v>
      </c>
    </row>
    <row r="17" ht="15" spans="2:23">
      <c r="B17" s="140">
        <v>15</v>
      </c>
      <c r="C17" s="165" t="s">
        <v>33</v>
      </c>
      <c r="D17" s="173">
        <v>27</v>
      </c>
      <c r="E17" s="173">
        <v>23</v>
      </c>
      <c r="F17" s="174">
        <v>37</v>
      </c>
      <c r="G17" s="173">
        <v>26</v>
      </c>
      <c r="H17" s="173">
        <v>35</v>
      </c>
      <c r="I17" s="173">
        <v>25</v>
      </c>
      <c r="K17" s="176" t="s">
        <v>14</v>
      </c>
      <c r="L17" s="176" t="s">
        <v>14</v>
      </c>
      <c r="M17" s="176" t="s">
        <v>16</v>
      </c>
      <c r="N17" s="176" t="s">
        <v>16</v>
      </c>
      <c r="O17" s="176" t="s">
        <v>16</v>
      </c>
      <c r="P17" s="176" t="s">
        <v>14</v>
      </c>
      <c r="R17" s="140">
        <f t="shared" si="1"/>
        <v>50</v>
      </c>
      <c r="S17" s="140">
        <f t="shared" si="2"/>
        <v>50</v>
      </c>
      <c r="T17" s="140">
        <f t="shared" si="3"/>
        <v>40</v>
      </c>
      <c r="U17" s="140">
        <f t="shared" si="4"/>
        <v>40</v>
      </c>
      <c r="V17" s="140">
        <f t="shared" si="5"/>
        <v>40</v>
      </c>
      <c r="W17" s="140">
        <f t="shared" si="6"/>
        <v>50</v>
      </c>
    </row>
    <row r="18" ht="15" spans="2:23">
      <c r="B18" s="140">
        <v>16</v>
      </c>
      <c r="C18" s="165" t="s">
        <v>34</v>
      </c>
      <c r="D18" s="173">
        <v>47</v>
      </c>
      <c r="E18" s="173">
        <v>50</v>
      </c>
      <c r="F18" s="174">
        <v>41</v>
      </c>
      <c r="G18" s="173">
        <v>50</v>
      </c>
      <c r="H18" s="173">
        <v>47</v>
      </c>
      <c r="I18" s="173">
        <v>39</v>
      </c>
      <c r="K18" s="176" t="s">
        <v>35</v>
      </c>
      <c r="L18" s="176" t="s">
        <v>35</v>
      </c>
      <c r="M18" s="176" t="s">
        <v>18</v>
      </c>
      <c r="N18" s="176" t="s">
        <v>35</v>
      </c>
      <c r="O18" s="176" t="s">
        <v>18</v>
      </c>
      <c r="P18" s="176" t="s">
        <v>14</v>
      </c>
      <c r="R18" s="140">
        <f t="shared" si="1"/>
        <v>90</v>
      </c>
      <c r="S18" s="140">
        <f t="shared" si="2"/>
        <v>90</v>
      </c>
      <c r="T18" s="140">
        <f t="shared" si="3"/>
        <v>70</v>
      </c>
      <c r="U18" s="140">
        <f t="shared" si="4"/>
        <v>90</v>
      </c>
      <c r="V18" s="140">
        <f t="shared" si="5"/>
        <v>70</v>
      </c>
      <c r="W18" s="140">
        <f t="shared" si="6"/>
        <v>50</v>
      </c>
    </row>
    <row r="19" ht="15" spans="2:23">
      <c r="B19" s="140">
        <v>17</v>
      </c>
      <c r="C19" s="165" t="s">
        <v>36</v>
      </c>
      <c r="D19" s="173">
        <v>26</v>
      </c>
      <c r="E19" s="173">
        <v>36</v>
      </c>
      <c r="F19" s="174">
        <v>35</v>
      </c>
      <c r="G19" s="173">
        <v>31</v>
      </c>
      <c r="H19" s="173">
        <v>37</v>
      </c>
      <c r="I19" s="173">
        <v>28</v>
      </c>
      <c r="K19" s="176" t="s">
        <v>14</v>
      </c>
      <c r="L19" s="176" t="s">
        <v>18</v>
      </c>
      <c r="M19" s="176" t="s">
        <v>16</v>
      </c>
      <c r="N19" s="176" t="s">
        <v>14</v>
      </c>
      <c r="O19" s="176" t="s">
        <v>16</v>
      </c>
      <c r="P19" s="176" t="s">
        <v>14</v>
      </c>
      <c r="R19" s="140">
        <f t="shared" si="1"/>
        <v>50</v>
      </c>
      <c r="S19" s="140">
        <f t="shared" si="2"/>
        <v>70</v>
      </c>
      <c r="T19" s="140">
        <f t="shared" si="3"/>
        <v>40</v>
      </c>
      <c r="U19" s="140">
        <f t="shared" si="4"/>
        <v>50</v>
      </c>
      <c r="V19" s="140">
        <f t="shared" si="5"/>
        <v>40</v>
      </c>
      <c r="W19" s="140">
        <f t="shared" si="6"/>
        <v>50</v>
      </c>
    </row>
    <row r="20" ht="15" spans="2:23">
      <c r="B20" s="140">
        <v>18</v>
      </c>
      <c r="C20" s="165" t="s">
        <v>37</v>
      </c>
      <c r="D20" s="173">
        <v>36</v>
      </c>
      <c r="E20" s="173">
        <v>31</v>
      </c>
      <c r="F20" s="174">
        <v>33</v>
      </c>
      <c r="G20" s="173">
        <v>39</v>
      </c>
      <c r="H20" s="173">
        <v>39</v>
      </c>
      <c r="I20" s="173">
        <v>28</v>
      </c>
      <c r="K20" s="176" t="s">
        <v>13</v>
      </c>
      <c r="L20" s="176" t="s">
        <v>18</v>
      </c>
      <c r="M20" s="176" t="s">
        <v>14</v>
      </c>
      <c r="N20" s="176" t="s">
        <v>13</v>
      </c>
      <c r="O20" s="176" t="s">
        <v>16</v>
      </c>
      <c r="P20" s="176" t="s">
        <v>16</v>
      </c>
      <c r="R20" s="140">
        <f t="shared" si="1"/>
        <v>60</v>
      </c>
      <c r="S20" s="140">
        <f t="shared" si="2"/>
        <v>70</v>
      </c>
      <c r="T20" s="140">
        <f t="shared" si="3"/>
        <v>50</v>
      </c>
      <c r="U20" s="140">
        <f t="shared" si="4"/>
        <v>60</v>
      </c>
      <c r="V20" s="140">
        <f t="shared" si="5"/>
        <v>40</v>
      </c>
      <c r="W20" s="140">
        <f t="shared" si="6"/>
        <v>40</v>
      </c>
    </row>
    <row r="21" ht="15" spans="2:23">
      <c r="B21" s="140">
        <v>19</v>
      </c>
      <c r="C21" s="165" t="s">
        <v>38</v>
      </c>
      <c r="D21" s="173">
        <v>29</v>
      </c>
      <c r="E21" s="173">
        <v>28</v>
      </c>
      <c r="F21" s="174">
        <v>38</v>
      </c>
      <c r="G21" s="173">
        <v>34</v>
      </c>
      <c r="H21" s="173">
        <v>40</v>
      </c>
      <c r="I21" s="173">
        <v>31</v>
      </c>
      <c r="K21" s="176" t="s">
        <v>13</v>
      </c>
      <c r="L21" s="176" t="s">
        <v>13</v>
      </c>
      <c r="M21" s="176" t="s">
        <v>13</v>
      </c>
      <c r="N21" s="176" t="s">
        <v>16</v>
      </c>
      <c r="O21" s="176" t="s">
        <v>14</v>
      </c>
      <c r="P21" s="176" t="s">
        <v>16</v>
      </c>
      <c r="R21" s="140">
        <f t="shared" si="1"/>
        <v>60</v>
      </c>
      <c r="S21" s="140">
        <f t="shared" si="2"/>
        <v>60</v>
      </c>
      <c r="T21" s="140">
        <f t="shared" si="3"/>
        <v>60</v>
      </c>
      <c r="U21" s="140">
        <f t="shared" si="4"/>
        <v>40</v>
      </c>
      <c r="V21" s="140">
        <f t="shared" si="5"/>
        <v>50</v>
      </c>
      <c r="W21" s="140">
        <f t="shared" si="6"/>
        <v>40</v>
      </c>
    </row>
    <row r="22" ht="15" spans="2:23">
      <c r="B22" s="140">
        <v>20</v>
      </c>
      <c r="C22" s="165" t="s">
        <v>39</v>
      </c>
      <c r="D22" s="173">
        <v>40</v>
      </c>
      <c r="E22" s="173">
        <v>40</v>
      </c>
      <c r="F22" s="174">
        <v>34</v>
      </c>
      <c r="G22" s="173">
        <v>41</v>
      </c>
      <c r="H22" s="173">
        <v>48</v>
      </c>
      <c r="I22" s="173">
        <v>31</v>
      </c>
      <c r="K22" s="176" t="s">
        <v>13</v>
      </c>
      <c r="L22" s="176" t="s">
        <v>13</v>
      </c>
      <c r="M22" s="176" t="s">
        <v>16</v>
      </c>
      <c r="N22" s="176" t="s">
        <v>13</v>
      </c>
      <c r="O22" s="176" t="s">
        <v>13</v>
      </c>
      <c r="P22" s="176" t="s">
        <v>13</v>
      </c>
      <c r="R22" s="140">
        <f t="shared" si="1"/>
        <v>60</v>
      </c>
      <c r="S22" s="140">
        <f t="shared" si="2"/>
        <v>60</v>
      </c>
      <c r="T22" s="140">
        <f t="shared" si="3"/>
        <v>40</v>
      </c>
      <c r="U22" s="140">
        <f t="shared" si="4"/>
        <v>60</v>
      </c>
      <c r="V22" s="140">
        <f t="shared" si="5"/>
        <v>60</v>
      </c>
      <c r="W22" s="140">
        <f t="shared" si="6"/>
        <v>60</v>
      </c>
    </row>
    <row r="23" ht="15" spans="2:23">
      <c r="B23" s="140">
        <v>21</v>
      </c>
      <c r="C23" s="165" t="s">
        <v>40</v>
      </c>
      <c r="D23" s="173">
        <v>25</v>
      </c>
      <c r="E23" s="173">
        <v>26</v>
      </c>
      <c r="F23" s="174">
        <v>31</v>
      </c>
      <c r="G23" s="173">
        <v>28</v>
      </c>
      <c r="H23" s="173">
        <v>28</v>
      </c>
      <c r="I23" s="173">
        <v>24</v>
      </c>
      <c r="K23" s="176" t="s">
        <v>13</v>
      </c>
      <c r="L23" s="176" t="s">
        <v>14</v>
      </c>
      <c r="M23" s="176" t="s">
        <v>14</v>
      </c>
      <c r="N23" s="176" t="s">
        <v>13</v>
      </c>
      <c r="O23" s="176" t="s">
        <v>14</v>
      </c>
      <c r="P23" s="176" t="s">
        <v>14</v>
      </c>
      <c r="R23" s="140">
        <f t="shared" si="1"/>
        <v>60</v>
      </c>
      <c r="S23" s="140">
        <f t="shared" si="2"/>
        <v>50</v>
      </c>
      <c r="T23" s="140">
        <f t="shared" si="3"/>
        <v>50</v>
      </c>
      <c r="U23" s="140">
        <f t="shared" si="4"/>
        <v>60</v>
      </c>
      <c r="V23" s="140">
        <f t="shared" si="5"/>
        <v>50</v>
      </c>
      <c r="W23" s="140">
        <f t="shared" si="6"/>
        <v>50</v>
      </c>
    </row>
    <row r="24" ht="15" spans="2:23">
      <c r="B24" s="140">
        <v>22</v>
      </c>
      <c r="C24" s="165" t="s">
        <v>41</v>
      </c>
      <c r="D24" s="173">
        <v>50</v>
      </c>
      <c r="E24" s="173">
        <v>47</v>
      </c>
      <c r="F24" s="174">
        <v>41</v>
      </c>
      <c r="G24" s="173">
        <v>50</v>
      </c>
      <c r="H24" s="173">
        <v>46</v>
      </c>
      <c r="I24" s="173">
        <v>39</v>
      </c>
      <c r="K24" s="176" t="s">
        <v>42</v>
      </c>
      <c r="L24" s="176" t="s">
        <v>35</v>
      </c>
      <c r="M24" s="176" t="s">
        <v>18</v>
      </c>
      <c r="N24" s="176" t="s">
        <v>42</v>
      </c>
      <c r="O24" s="176" t="s">
        <v>18</v>
      </c>
      <c r="P24" s="176" t="s">
        <v>13</v>
      </c>
      <c r="R24" s="140">
        <f t="shared" si="1"/>
        <v>85</v>
      </c>
      <c r="S24" s="140">
        <f t="shared" si="2"/>
        <v>90</v>
      </c>
      <c r="T24" s="140">
        <f t="shared" si="3"/>
        <v>70</v>
      </c>
      <c r="U24" s="140">
        <f t="shared" si="4"/>
        <v>85</v>
      </c>
      <c r="V24" s="140">
        <f t="shared" si="5"/>
        <v>70</v>
      </c>
      <c r="W24" s="140">
        <f t="shared" si="6"/>
        <v>60</v>
      </c>
    </row>
    <row r="25" ht="15" spans="2:23">
      <c r="B25" s="140">
        <v>23</v>
      </c>
      <c r="C25" s="165" t="s">
        <v>43</v>
      </c>
      <c r="D25" s="173">
        <v>28</v>
      </c>
      <c r="E25" s="173">
        <v>38</v>
      </c>
      <c r="F25" s="174">
        <v>36</v>
      </c>
      <c r="G25" s="173">
        <v>32</v>
      </c>
      <c r="H25" s="173">
        <v>28</v>
      </c>
      <c r="I25" s="173">
        <v>27</v>
      </c>
      <c r="K25" s="176" t="s">
        <v>13</v>
      </c>
      <c r="L25" s="176" t="s">
        <v>18</v>
      </c>
      <c r="M25" s="176" t="s">
        <v>13</v>
      </c>
      <c r="N25" s="176" t="s">
        <v>14</v>
      </c>
      <c r="O25" s="176" t="s">
        <v>16</v>
      </c>
      <c r="P25" s="176" t="s">
        <v>14</v>
      </c>
      <c r="R25" s="140">
        <f t="shared" si="1"/>
        <v>60</v>
      </c>
      <c r="S25" s="140">
        <f t="shared" si="2"/>
        <v>70</v>
      </c>
      <c r="T25" s="140">
        <f t="shared" si="3"/>
        <v>60</v>
      </c>
      <c r="U25" s="140">
        <f t="shared" si="4"/>
        <v>50</v>
      </c>
      <c r="V25" s="140">
        <f t="shared" si="5"/>
        <v>40</v>
      </c>
      <c r="W25" s="140">
        <f t="shared" si="6"/>
        <v>50</v>
      </c>
    </row>
    <row r="26" ht="15" spans="2:23">
      <c r="B26" s="140">
        <v>24</v>
      </c>
      <c r="C26" s="165" t="s">
        <v>44</v>
      </c>
      <c r="D26" s="173">
        <v>38</v>
      </c>
      <c r="E26" s="173">
        <v>34</v>
      </c>
      <c r="F26" s="174">
        <v>43</v>
      </c>
      <c r="G26" s="173">
        <v>34</v>
      </c>
      <c r="H26" s="173">
        <v>42</v>
      </c>
      <c r="I26" s="173">
        <v>34</v>
      </c>
      <c r="K26" s="176" t="s">
        <v>18</v>
      </c>
      <c r="L26" s="176" t="s">
        <v>18</v>
      </c>
      <c r="M26" s="176" t="s">
        <v>18</v>
      </c>
      <c r="N26" s="176" t="s">
        <v>14</v>
      </c>
      <c r="O26" s="176" t="s">
        <v>18</v>
      </c>
      <c r="P26" s="176" t="s">
        <v>13</v>
      </c>
      <c r="R26" s="140">
        <f t="shared" si="1"/>
        <v>70</v>
      </c>
      <c r="S26" s="140">
        <f t="shared" si="2"/>
        <v>70</v>
      </c>
      <c r="T26" s="140">
        <f t="shared" si="3"/>
        <v>70</v>
      </c>
      <c r="U26" s="140">
        <f t="shared" si="4"/>
        <v>50</v>
      </c>
      <c r="V26" s="140">
        <f t="shared" si="5"/>
        <v>70</v>
      </c>
      <c r="W26" s="140">
        <f t="shared" si="6"/>
        <v>60</v>
      </c>
    </row>
    <row r="27" ht="15" spans="2:23">
      <c r="B27" s="140">
        <v>25</v>
      </c>
      <c r="C27" s="165" t="s">
        <v>45</v>
      </c>
      <c r="D27" s="173">
        <v>37</v>
      </c>
      <c r="E27" s="173">
        <v>34</v>
      </c>
      <c r="F27" s="174">
        <v>29</v>
      </c>
      <c r="G27" s="173">
        <v>35</v>
      </c>
      <c r="H27" s="173">
        <v>39</v>
      </c>
      <c r="I27" s="173">
        <v>23</v>
      </c>
      <c r="K27" s="176" t="s">
        <v>13</v>
      </c>
      <c r="L27" s="176" t="s">
        <v>13</v>
      </c>
      <c r="M27" s="176" t="s">
        <v>16</v>
      </c>
      <c r="N27" s="176" t="s">
        <v>16</v>
      </c>
      <c r="O27" s="176" t="s">
        <v>16</v>
      </c>
      <c r="P27" s="176" t="s">
        <v>15</v>
      </c>
      <c r="R27" s="140">
        <f t="shared" si="1"/>
        <v>60</v>
      </c>
      <c r="S27" s="140">
        <f t="shared" si="2"/>
        <v>60</v>
      </c>
      <c r="T27" s="140">
        <f t="shared" si="3"/>
        <v>40</v>
      </c>
      <c r="U27" s="140">
        <f t="shared" si="4"/>
        <v>40</v>
      </c>
      <c r="V27" s="140">
        <f t="shared" si="5"/>
        <v>40</v>
      </c>
      <c r="W27" s="140">
        <f t="shared" si="6"/>
        <v>45</v>
      </c>
    </row>
    <row r="28" ht="15" spans="2:23">
      <c r="B28" s="140">
        <v>26</v>
      </c>
      <c r="C28" s="165" t="s">
        <v>46</v>
      </c>
      <c r="D28" s="173">
        <v>34</v>
      </c>
      <c r="E28" s="173">
        <v>33</v>
      </c>
      <c r="F28" s="174">
        <v>43</v>
      </c>
      <c r="G28" s="173">
        <v>27</v>
      </c>
      <c r="H28" s="173">
        <v>35</v>
      </c>
      <c r="I28" s="173">
        <v>28</v>
      </c>
      <c r="K28" s="176" t="s">
        <v>13</v>
      </c>
      <c r="L28" s="176" t="s">
        <v>13</v>
      </c>
      <c r="M28" s="176" t="s">
        <v>13</v>
      </c>
      <c r="N28" s="176" t="s">
        <v>14</v>
      </c>
      <c r="O28" s="176" t="s">
        <v>14</v>
      </c>
      <c r="P28" s="176" t="s">
        <v>13</v>
      </c>
      <c r="R28" s="140">
        <f t="shared" si="1"/>
        <v>60</v>
      </c>
      <c r="S28" s="140">
        <f t="shared" si="2"/>
        <v>60</v>
      </c>
      <c r="T28" s="140">
        <f t="shared" si="3"/>
        <v>60</v>
      </c>
      <c r="U28" s="140">
        <f t="shared" si="4"/>
        <v>50</v>
      </c>
      <c r="V28" s="140">
        <f t="shared" si="5"/>
        <v>50</v>
      </c>
      <c r="W28" s="140">
        <f t="shared" si="6"/>
        <v>60</v>
      </c>
    </row>
    <row r="29" ht="15" spans="2:23">
      <c r="B29" s="140">
        <v>27</v>
      </c>
      <c r="C29" s="165" t="s">
        <v>47</v>
      </c>
      <c r="D29" s="173">
        <v>29</v>
      </c>
      <c r="E29" s="173">
        <v>26</v>
      </c>
      <c r="F29" s="174">
        <v>30</v>
      </c>
      <c r="G29" s="173">
        <v>27</v>
      </c>
      <c r="H29" s="173">
        <v>34</v>
      </c>
      <c r="I29" s="173">
        <v>23</v>
      </c>
      <c r="K29" s="176" t="s">
        <v>13</v>
      </c>
      <c r="L29" s="176" t="s">
        <v>13</v>
      </c>
      <c r="M29" s="176" t="s">
        <v>16</v>
      </c>
      <c r="N29" s="176" t="s">
        <v>16</v>
      </c>
      <c r="O29" s="176" t="s">
        <v>16</v>
      </c>
      <c r="P29" s="176" t="s">
        <v>16</v>
      </c>
      <c r="R29" s="140">
        <f t="shared" si="1"/>
        <v>60</v>
      </c>
      <c r="S29" s="140">
        <f t="shared" si="2"/>
        <v>60</v>
      </c>
      <c r="T29" s="140">
        <f t="shared" si="3"/>
        <v>40</v>
      </c>
      <c r="U29" s="140">
        <f t="shared" si="4"/>
        <v>40</v>
      </c>
      <c r="V29" s="140">
        <f t="shared" si="5"/>
        <v>40</v>
      </c>
      <c r="W29" s="140">
        <f t="shared" si="6"/>
        <v>40</v>
      </c>
    </row>
    <row r="30" ht="15" spans="2:23">
      <c r="B30" s="140">
        <v>28</v>
      </c>
      <c r="C30" s="165" t="s">
        <v>48</v>
      </c>
      <c r="D30" s="173">
        <v>46</v>
      </c>
      <c r="E30" s="173">
        <v>39</v>
      </c>
      <c r="F30" s="174">
        <v>40</v>
      </c>
      <c r="G30" s="173">
        <v>40</v>
      </c>
      <c r="H30" s="173">
        <v>50</v>
      </c>
      <c r="I30" s="173">
        <v>44</v>
      </c>
      <c r="K30" s="176" t="s">
        <v>42</v>
      </c>
      <c r="L30" s="176" t="s">
        <v>35</v>
      </c>
      <c r="M30" s="176" t="s">
        <v>18</v>
      </c>
      <c r="N30" s="176" t="s">
        <v>13</v>
      </c>
      <c r="O30" s="176" t="s">
        <v>18</v>
      </c>
      <c r="P30" s="176" t="s">
        <v>42</v>
      </c>
      <c r="R30" s="140">
        <f t="shared" si="1"/>
        <v>85</v>
      </c>
      <c r="S30" s="140">
        <f t="shared" si="2"/>
        <v>90</v>
      </c>
      <c r="T30" s="140">
        <f t="shared" si="3"/>
        <v>70</v>
      </c>
      <c r="U30" s="140">
        <f t="shared" si="4"/>
        <v>60</v>
      </c>
      <c r="V30" s="140">
        <f t="shared" si="5"/>
        <v>70</v>
      </c>
      <c r="W30" s="140">
        <f t="shared" si="6"/>
        <v>85</v>
      </c>
    </row>
    <row r="31" ht="15" spans="2:23">
      <c r="B31" s="140">
        <v>29</v>
      </c>
      <c r="C31" s="165" t="s">
        <v>49</v>
      </c>
      <c r="D31" s="173">
        <v>26</v>
      </c>
      <c r="E31" s="173">
        <v>33</v>
      </c>
      <c r="F31" s="174">
        <v>28</v>
      </c>
      <c r="G31" s="173">
        <v>23</v>
      </c>
      <c r="H31" s="173">
        <v>35</v>
      </c>
      <c r="I31" s="173">
        <v>24</v>
      </c>
      <c r="K31" s="176" t="s">
        <v>14</v>
      </c>
      <c r="L31" s="176" t="s">
        <v>18</v>
      </c>
      <c r="M31" s="176" t="s">
        <v>14</v>
      </c>
      <c r="N31" s="176" t="s">
        <v>14</v>
      </c>
      <c r="O31" s="176" t="s">
        <v>14</v>
      </c>
      <c r="P31" s="176" t="s">
        <v>16</v>
      </c>
      <c r="R31" s="140">
        <f t="shared" si="1"/>
        <v>50</v>
      </c>
      <c r="S31" s="140">
        <f t="shared" si="2"/>
        <v>70</v>
      </c>
      <c r="T31" s="140">
        <f t="shared" si="3"/>
        <v>50</v>
      </c>
      <c r="U31" s="140">
        <f t="shared" si="4"/>
        <v>50</v>
      </c>
      <c r="V31" s="140">
        <f t="shared" si="5"/>
        <v>50</v>
      </c>
      <c r="W31" s="140">
        <f t="shared" si="6"/>
        <v>40</v>
      </c>
    </row>
    <row r="32" ht="15" spans="2:23">
      <c r="B32" s="140">
        <v>30</v>
      </c>
      <c r="C32" s="165" t="s">
        <v>50</v>
      </c>
      <c r="D32" s="173">
        <v>35</v>
      </c>
      <c r="E32" s="173">
        <v>30</v>
      </c>
      <c r="F32" s="174">
        <v>36</v>
      </c>
      <c r="G32" s="173">
        <v>26</v>
      </c>
      <c r="H32" s="173">
        <v>23</v>
      </c>
      <c r="I32" s="173">
        <v>25</v>
      </c>
      <c r="K32" s="176" t="s">
        <v>14</v>
      </c>
      <c r="L32" s="176" t="s">
        <v>13</v>
      </c>
      <c r="M32" s="176" t="s">
        <v>16</v>
      </c>
      <c r="N32" s="176" t="s">
        <v>16</v>
      </c>
      <c r="O32" s="176" t="s">
        <v>16</v>
      </c>
      <c r="P32" s="176" t="s">
        <v>14</v>
      </c>
      <c r="R32" s="140">
        <f t="shared" si="1"/>
        <v>50</v>
      </c>
      <c r="S32" s="140">
        <f t="shared" si="2"/>
        <v>60</v>
      </c>
      <c r="T32" s="140">
        <f t="shared" si="3"/>
        <v>40</v>
      </c>
      <c r="U32" s="140">
        <f t="shared" si="4"/>
        <v>40</v>
      </c>
      <c r="V32" s="140">
        <f t="shared" si="5"/>
        <v>40</v>
      </c>
      <c r="W32" s="140">
        <f t="shared" si="6"/>
        <v>50</v>
      </c>
    </row>
    <row r="33" ht="15" spans="2:23">
      <c r="B33" s="140">
        <v>31</v>
      </c>
      <c r="C33" s="165" t="s">
        <v>51</v>
      </c>
      <c r="D33" s="173">
        <v>30</v>
      </c>
      <c r="E33" s="173">
        <v>30</v>
      </c>
      <c r="F33" s="174">
        <v>39</v>
      </c>
      <c r="G33" s="173">
        <v>32</v>
      </c>
      <c r="H33" s="173">
        <v>38</v>
      </c>
      <c r="I33" s="173">
        <v>29</v>
      </c>
      <c r="K33" s="176" t="s">
        <v>16</v>
      </c>
      <c r="L33" s="176" t="s">
        <v>14</v>
      </c>
      <c r="M33" s="176" t="s">
        <v>16</v>
      </c>
      <c r="N33" s="176" t="s">
        <v>16</v>
      </c>
      <c r="O33" s="176" t="s">
        <v>16</v>
      </c>
      <c r="P33" s="176" t="s">
        <v>16</v>
      </c>
      <c r="R33" s="140">
        <f t="shared" si="1"/>
        <v>40</v>
      </c>
      <c r="S33" s="140">
        <f t="shared" si="2"/>
        <v>50</v>
      </c>
      <c r="T33" s="140">
        <f t="shared" si="3"/>
        <v>40</v>
      </c>
      <c r="U33" s="140">
        <f t="shared" si="4"/>
        <v>40</v>
      </c>
      <c r="V33" s="140">
        <f t="shared" si="5"/>
        <v>40</v>
      </c>
      <c r="W33" s="140">
        <f t="shared" si="6"/>
        <v>40</v>
      </c>
    </row>
    <row r="34" ht="15" spans="2:23">
      <c r="B34" s="140">
        <v>32</v>
      </c>
      <c r="C34" s="165" t="s">
        <v>52</v>
      </c>
      <c r="D34" s="173">
        <v>41</v>
      </c>
      <c r="E34" s="173">
        <v>36</v>
      </c>
      <c r="F34" s="174">
        <v>40</v>
      </c>
      <c r="G34" s="173">
        <v>33</v>
      </c>
      <c r="H34" s="173">
        <v>45</v>
      </c>
      <c r="I34" s="173">
        <v>43</v>
      </c>
      <c r="K34" s="176" t="s">
        <v>23</v>
      </c>
      <c r="L34" s="176" t="s">
        <v>23</v>
      </c>
      <c r="M34" s="176" t="s">
        <v>18</v>
      </c>
      <c r="N34" s="176" t="s">
        <v>14</v>
      </c>
      <c r="O34" s="176" t="s">
        <v>13</v>
      </c>
      <c r="P34" s="176" t="s">
        <v>18</v>
      </c>
      <c r="R34" s="140">
        <f t="shared" si="1"/>
        <v>80</v>
      </c>
      <c r="S34" s="140">
        <f t="shared" si="2"/>
        <v>80</v>
      </c>
      <c r="T34" s="140">
        <f t="shared" si="3"/>
        <v>70</v>
      </c>
      <c r="U34" s="140">
        <f t="shared" si="4"/>
        <v>50</v>
      </c>
      <c r="V34" s="140">
        <f t="shared" si="5"/>
        <v>60</v>
      </c>
      <c r="W34" s="140">
        <f t="shared" si="6"/>
        <v>70</v>
      </c>
    </row>
    <row r="35" ht="15" spans="2:23">
      <c r="B35" s="140">
        <v>33</v>
      </c>
      <c r="C35" s="165" t="s">
        <v>53</v>
      </c>
      <c r="D35" s="173">
        <v>37</v>
      </c>
      <c r="E35" s="173">
        <v>33</v>
      </c>
      <c r="F35" s="174">
        <v>43</v>
      </c>
      <c r="G35" s="173">
        <v>35</v>
      </c>
      <c r="H35" s="173">
        <v>41</v>
      </c>
      <c r="I35" s="173">
        <v>31</v>
      </c>
      <c r="K35" s="176" t="s">
        <v>18</v>
      </c>
      <c r="L35" s="176" t="s">
        <v>23</v>
      </c>
      <c r="M35" s="176" t="s">
        <v>18</v>
      </c>
      <c r="N35" s="176" t="s">
        <v>13</v>
      </c>
      <c r="O35" s="176" t="s">
        <v>13</v>
      </c>
      <c r="P35" s="176" t="s">
        <v>13</v>
      </c>
      <c r="R35" s="140">
        <f t="shared" si="1"/>
        <v>70</v>
      </c>
      <c r="S35" s="140">
        <f t="shared" si="2"/>
        <v>80</v>
      </c>
      <c r="T35" s="140">
        <f t="shared" si="3"/>
        <v>70</v>
      </c>
      <c r="U35" s="140">
        <f t="shared" si="4"/>
        <v>60</v>
      </c>
      <c r="V35" s="140">
        <f t="shared" si="5"/>
        <v>60</v>
      </c>
      <c r="W35" s="140">
        <f t="shared" si="6"/>
        <v>60</v>
      </c>
    </row>
    <row r="36" ht="15" spans="2:23">
      <c r="B36" s="140">
        <v>34</v>
      </c>
      <c r="C36" s="165" t="s">
        <v>54</v>
      </c>
      <c r="D36" s="173">
        <v>34</v>
      </c>
      <c r="E36" s="173">
        <v>23</v>
      </c>
      <c r="F36" s="174">
        <v>29</v>
      </c>
      <c r="G36" s="173">
        <v>25</v>
      </c>
      <c r="H36" s="173">
        <v>29</v>
      </c>
      <c r="I36" s="173">
        <v>24</v>
      </c>
      <c r="K36" s="176" t="s">
        <v>13</v>
      </c>
      <c r="L36" s="176" t="s">
        <v>13</v>
      </c>
      <c r="M36" s="176" t="s">
        <v>16</v>
      </c>
      <c r="N36" s="176" t="s">
        <v>13</v>
      </c>
      <c r="O36" s="176" t="s">
        <v>16</v>
      </c>
      <c r="P36" s="176" t="s">
        <v>16</v>
      </c>
      <c r="R36" s="140">
        <f t="shared" si="1"/>
        <v>60</v>
      </c>
      <c r="S36" s="140">
        <f t="shared" si="2"/>
        <v>60</v>
      </c>
      <c r="T36" s="140">
        <f t="shared" si="3"/>
        <v>40</v>
      </c>
      <c r="U36" s="140">
        <f t="shared" si="4"/>
        <v>60</v>
      </c>
      <c r="V36" s="140">
        <f t="shared" si="5"/>
        <v>40</v>
      </c>
      <c r="W36" s="140">
        <f t="shared" si="6"/>
        <v>40</v>
      </c>
    </row>
    <row r="37" ht="15" spans="2:23">
      <c r="B37" s="140">
        <v>35</v>
      </c>
      <c r="C37" s="165" t="s">
        <v>55</v>
      </c>
      <c r="D37" s="173">
        <v>25</v>
      </c>
      <c r="E37" s="173">
        <v>25</v>
      </c>
      <c r="F37" s="174">
        <v>30</v>
      </c>
      <c r="G37" s="173">
        <v>23</v>
      </c>
      <c r="H37" s="173">
        <v>25</v>
      </c>
      <c r="I37" s="173">
        <v>25</v>
      </c>
      <c r="K37" s="176" t="s">
        <v>16</v>
      </c>
      <c r="L37" s="176" t="s">
        <v>14</v>
      </c>
      <c r="M37" s="176" t="s">
        <v>16</v>
      </c>
      <c r="N37" s="176" t="s">
        <v>16</v>
      </c>
      <c r="O37" s="176" t="s">
        <v>16</v>
      </c>
      <c r="P37" s="176" t="s">
        <v>16</v>
      </c>
      <c r="R37" s="140">
        <f t="shared" si="1"/>
        <v>40</v>
      </c>
      <c r="S37" s="140">
        <f t="shared" si="2"/>
        <v>50</v>
      </c>
      <c r="T37" s="140">
        <f t="shared" si="3"/>
        <v>40</v>
      </c>
      <c r="U37" s="140">
        <f t="shared" si="4"/>
        <v>40</v>
      </c>
      <c r="V37" s="140">
        <f t="shared" si="5"/>
        <v>40</v>
      </c>
      <c r="W37" s="140">
        <f t="shared" si="6"/>
        <v>40</v>
      </c>
    </row>
    <row r="38" ht="15" spans="2:23">
      <c r="B38" s="140">
        <v>36</v>
      </c>
      <c r="C38" s="165" t="s">
        <v>56</v>
      </c>
      <c r="D38" s="173">
        <v>40</v>
      </c>
      <c r="E38" s="173">
        <v>44</v>
      </c>
      <c r="F38" s="174">
        <v>43</v>
      </c>
      <c r="G38" s="173">
        <v>37</v>
      </c>
      <c r="H38" s="173">
        <v>43</v>
      </c>
      <c r="I38" s="173">
        <v>38</v>
      </c>
      <c r="K38" s="176" t="s">
        <v>13</v>
      </c>
      <c r="L38" s="176" t="s">
        <v>42</v>
      </c>
      <c r="M38" s="176" t="s">
        <v>14</v>
      </c>
      <c r="N38" s="176" t="s">
        <v>18</v>
      </c>
      <c r="O38" s="176" t="s">
        <v>13</v>
      </c>
      <c r="P38" s="176" t="s">
        <v>13</v>
      </c>
      <c r="R38" s="140">
        <f t="shared" si="1"/>
        <v>60</v>
      </c>
      <c r="S38" s="140">
        <f t="shared" si="2"/>
        <v>85</v>
      </c>
      <c r="T38" s="140">
        <f t="shared" si="3"/>
        <v>50</v>
      </c>
      <c r="U38" s="140">
        <f t="shared" si="4"/>
        <v>70</v>
      </c>
      <c r="V38" s="140">
        <f t="shared" si="5"/>
        <v>60</v>
      </c>
      <c r="W38" s="140">
        <f t="shared" si="6"/>
        <v>60</v>
      </c>
    </row>
    <row r="39" ht="15" spans="2:23">
      <c r="B39" s="140">
        <v>37</v>
      </c>
      <c r="C39" s="165" t="s">
        <v>57</v>
      </c>
      <c r="D39" s="173">
        <v>47</v>
      </c>
      <c r="E39" s="173">
        <v>47</v>
      </c>
      <c r="F39" s="174">
        <v>42</v>
      </c>
      <c r="G39" s="173">
        <v>46</v>
      </c>
      <c r="H39" s="173">
        <v>47</v>
      </c>
      <c r="I39" s="173">
        <v>45</v>
      </c>
      <c r="K39" s="176" t="s">
        <v>42</v>
      </c>
      <c r="L39" s="176" t="s">
        <v>23</v>
      </c>
      <c r="M39" s="176" t="s">
        <v>13</v>
      </c>
      <c r="N39" s="176" t="s">
        <v>18</v>
      </c>
      <c r="O39" s="176" t="s">
        <v>18</v>
      </c>
      <c r="P39" s="176" t="s">
        <v>18</v>
      </c>
      <c r="R39" s="140">
        <f t="shared" si="1"/>
        <v>85</v>
      </c>
      <c r="S39" s="140">
        <f t="shared" si="2"/>
        <v>80</v>
      </c>
      <c r="T39" s="140">
        <f t="shared" si="3"/>
        <v>60</v>
      </c>
      <c r="U39" s="140">
        <f t="shared" si="4"/>
        <v>70</v>
      </c>
      <c r="V39" s="140">
        <f t="shared" si="5"/>
        <v>70</v>
      </c>
      <c r="W39" s="140">
        <f t="shared" si="6"/>
        <v>70</v>
      </c>
    </row>
    <row r="40" ht="15" spans="2:23">
      <c r="B40" s="140">
        <v>38</v>
      </c>
      <c r="C40" s="165" t="s">
        <v>58</v>
      </c>
      <c r="D40" s="173">
        <v>28</v>
      </c>
      <c r="E40" s="173">
        <v>26</v>
      </c>
      <c r="F40" s="174">
        <v>40</v>
      </c>
      <c r="G40" s="173">
        <v>24</v>
      </c>
      <c r="H40" s="173">
        <v>24</v>
      </c>
      <c r="I40" s="173">
        <v>25</v>
      </c>
      <c r="K40" s="176" t="s">
        <v>16</v>
      </c>
      <c r="L40" s="176" t="s">
        <v>16</v>
      </c>
      <c r="M40" s="176" t="s">
        <v>16</v>
      </c>
      <c r="N40" s="176" t="s">
        <v>16</v>
      </c>
      <c r="O40" s="176" t="s">
        <v>16</v>
      </c>
      <c r="P40" s="176" t="s">
        <v>14</v>
      </c>
      <c r="R40" s="140">
        <f t="shared" si="1"/>
        <v>40</v>
      </c>
      <c r="S40" s="140">
        <f t="shared" si="2"/>
        <v>40</v>
      </c>
      <c r="T40" s="140">
        <f t="shared" si="3"/>
        <v>40</v>
      </c>
      <c r="U40" s="140">
        <f t="shared" si="4"/>
        <v>40</v>
      </c>
      <c r="V40" s="140">
        <f t="shared" si="5"/>
        <v>40</v>
      </c>
      <c r="W40" s="140">
        <f t="shared" si="6"/>
        <v>50</v>
      </c>
    </row>
    <row r="41" ht="15" spans="2:23">
      <c r="B41" s="140">
        <v>39</v>
      </c>
      <c r="C41" s="165" t="s">
        <v>59</v>
      </c>
      <c r="D41" s="173">
        <v>29</v>
      </c>
      <c r="E41" s="173">
        <v>29</v>
      </c>
      <c r="F41" s="174">
        <v>35</v>
      </c>
      <c r="G41" s="173">
        <v>25</v>
      </c>
      <c r="H41" s="173">
        <v>32</v>
      </c>
      <c r="I41" s="173">
        <v>29</v>
      </c>
      <c r="K41" s="176" t="s">
        <v>14</v>
      </c>
      <c r="L41" s="176" t="s">
        <v>14</v>
      </c>
      <c r="M41" s="176" t="s">
        <v>16</v>
      </c>
      <c r="N41" s="176" t="s">
        <v>16</v>
      </c>
      <c r="O41" s="176" t="s">
        <v>16</v>
      </c>
      <c r="P41" s="176" t="s">
        <v>14</v>
      </c>
      <c r="R41" s="140">
        <f t="shared" si="1"/>
        <v>50</v>
      </c>
      <c r="S41" s="140">
        <f t="shared" si="2"/>
        <v>50</v>
      </c>
      <c r="T41" s="140">
        <f t="shared" si="3"/>
        <v>40</v>
      </c>
      <c r="U41" s="140">
        <f t="shared" si="4"/>
        <v>40</v>
      </c>
      <c r="V41" s="140">
        <f t="shared" si="5"/>
        <v>40</v>
      </c>
      <c r="W41" s="140">
        <f t="shared" si="6"/>
        <v>50</v>
      </c>
    </row>
    <row r="42" ht="15" spans="2:23">
      <c r="B42" s="140">
        <v>40</v>
      </c>
      <c r="C42" s="165" t="s">
        <v>60</v>
      </c>
      <c r="D42" s="173">
        <v>32</v>
      </c>
      <c r="E42" s="173">
        <v>28</v>
      </c>
      <c r="F42" s="174">
        <v>30</v>
      </c>
      <c r="G42" s="173">
        <v>38</v>
      </c>
      <c r="H42" s="173">
        <v>36</v>
      </c>
      <c r="I42" s="173">
        <v>31</v>
      </c>
      <c r="K42" s="176" t="s">
        <v>14</v>
      </c>
      <c r="L42" s="176" t="s">
        <v>14</v>
      </c>
      <c r="M42" s="176" t="s">
        <v>16</v>
      </c>
      <c r="N42" s="176" t="s">
        <v>14</v>
      </c>
      <c r="O42" s="176" t="s">
        <v>16</v>
      </c>
      <c r="P42" s="176" t="s">
        <v>14</v>
      </c>
      <c r="R42" s="140">
        <f t="shared" si="1"/>
        <v>50</v>
      </c>
      <c r="S42" s="140">
        <f t="shared" si="2"/>
        <v>50</v>
      </c>
      <c r="T42" s="140">
        <f t="shared" si="3"/>
        <v>40</v>
      </c>
      <c r="U42" s="140">
        <f t="shared" si="4"/>
        <v>50</v>
      </c>
      <c r="V42" s="140">
        <f t="shared" si="5"/>
        <v>40</v>
      </c>
      <c r="W42" s="140">
        <f t="shared" si="6"/>
        <v>50</v>
      </c>
    </row>
    <row r="43" ht="15" spans="2:23">
      <c r="B43" s="140">
        <v>41</v>
      </c>
      <c r="C43" s="165" t="s">
        <v>61</v>
      </c>
      <c r="D43" s="173">
        <v>30</v>
      </c>
      <c r="E43" s="173">
        <v>32</v>
      </c>
      <c r="F43" s="174">
        <v>37</v>
      </c>
      <c r="G43" s="173">
        <v>40</v>
      </c>
      <c r="H43" s="173">
        <v>38</v>
      </c>
      <c r="I43" s="173">
        <v>28</v>
      </c>
      <c r="K43" s="176" t="s">
        <v>14</v>
      </c>
      <c r="L43" s="176" t="s">
        <v>13</v>
      </c>
      <c r="M43" s="176" t="s">
        <v>13</v>
      </c>
      <c r="N43" s="176" t="s">
        <v>14</v>
      </c>
      <c r="O43" s="176" t="s">
        <v>13</v>
      </c>
      <c r="P43" s="176" t="s">
        <v>13</v>
      </c>
      <c r="R43" s="140">
        <f t="shared" si="1"/>
        <v>50</v>
      </c>
      <c r="S43" s="140">
        <f t="shared" si="2"/>
        <v>60</v>
      </c>
      <c r="T43" s="140">
        <f t="shared" si="3"/>
        <v>60</v>
      </c>
      <c r="U43" s="140">
        <f t="shared" si="4"/>
        <v>50</v>
      </c>
      <c r="V43" s="140">
        <f t="shared" si="5"/>
        <v>60</v>
      </c>
      <c r="W43" s="140">
        <f t="shared" si="6"/>
        <v>60</v>
      </c>
    </row>
    <row r="44" ht="15" spans="2:23">
      <c r="B44" s="140">
        <v>42</v>
      </c>
      <c r="C44" s="165" t="s">
        <v>62</v>
      </c>
      <c r="D44" s="173">
        <v>28</v>
      </c>
      <c r="E44" s="173">
        <v>26</v>
      </c>
      <c r="F44" s="174">
        <v>35</v>
      </c>
      <c r="G44" s="173">
        <v>26</v>
      </c>
      <c r="H44" s="173">
        <v>36</v>
      </c>
      <c r="I44" s="173">
        <v>29</v>
      </c>
      <c r="K44" s="176" t="s">
        <v>16</v>
      </c>
      <c r="L44" s="176" t="s">
        <v>13</v>
      </c>
      <c r="M44" s="176" t="s">
        <v>16</v>
      </c>
      <c r="N44" s="176" t="s">
        <v>16</v>
      </c>
      <c r="O44" s="176" t="s">
        <v>16</v>
      </c>
      <c r="P44" s="176" t="s">
        <v>14</v>
      </c>
      <c r="R44" s="140">
        <f t="shared" si="1"/>
        <v>40</v>
      </c>
      <c r="S44" s="140">
        <f t="shared" si="2"/>
        <v>60</v>
      </c>
      <c r="T44" s="140">
        <f t="shared" si="3"/>
        <v>40</v>
      </c>
      <c r="U44" s="140">
        <f t="shared" si="4"/>
        <v>40</v>
      </c>
      <c r="V44" s="140">
        <f t="shared" si="5"/>
        <v>40</v>
      </c>
      <c r="W44" s="140">
        <f t="shared" si="6"/>
        <v>50</v>
      </c>
    </row>
    <row r="45" ht="15" spans="2:23">
      <c r="B45" s="140">
        <v>43</v>
      </c>
      <c r="C45" s="165" t="s">
        <v>63</v>
      </c>
      <c r="D45" s="173">
        <v>42</v>
      </c>
      <c r="E45" s="173">
        <v>41</v>
      </c>
      <c r="F45" s="174">
        <v>43</v>
      </c>
      <c r="G45" s="173">
        <v>42</v>
      </c>
      <c r="H45" s="173">
        <v>39</v>
      </c>
      <c r="I45" s="173">
        <v>35</v>
      </c>
      <c r="K45" s="176" t="s">
        <v>18</v>
      </c>
      <c r="L45" s="176" t="s">
        <v>23</v>
      </c>
      <c r="M45" s="176" t="s">
        <v>18</v>
      </c>
      <c r="N45" s="176" t="s">
        <v>13</v>
      </c>
      <c r="O45" s="176" t="s">
        <v>13</v>
      </c>
      <c r="P45" s="176" t="s">
        <v>18</v>
      </c>
      <c r="R45" s="140">
        <f t="shared" si="1"/>
        <v>70</v>
      </c>
      <c r="S45" s="140">
        <f t="shared" si="2"/>
        <v>80</v>
      </c>
      <c r="T45" s="140">
        <f t="shared" si="3"/>
        <v>70</v>
      </c>
      <c r="U45" s="140">
        <f t="shared" si="4"/>
        <v>60</v>
      </c>
      <c r="V45" s="140">
        <f t="shared" si="5"/>
        <v>60</v>
      </c>
      <c r="W45" s="140">
        <f t="shared" si="6"/>
        <v>70</v>
      </c>
    </row>
    <row r="46" ht="15" spans="2:23">
      <c r="B46" s="140">
        <v>44</v>
      </c>
      <c r="C46" s="165" t="s">
        <v>64</v>
      </c>
      <c r="D46" s="173">
        <v>40</v>
      </c>
      <c r="E46" s="173">
        <v>35</v>
      </c>
      <c r="F46" s="174">
        <v>36</v>
      </c>
      <c r="G46" s="173">
        <v>30</v>
      </c>
      <c r="H46" s="173">
        <v>40</v>
      </c>
      <c r="I46" s="173">
        <v>31</v>
      </c>
      <c r="K46" s="176" t="s">
        <v>13</v>
      </c>
      <c r="L46" s="176" t="s">
        <v>18</v>
      </c>
      <c r="M46" s="176" t="s">
        <v>13</v>
      </c>
      <c r="N46" s="176" t="s">
        <v>13</v>
      </c>
      <c r="O46" s="176" t="s">
        <v>13</v>
      </c>
      <c r="P46" s="176" t="s">
        <v>13</v>
      </c>
      <c r="R46" s="140">
        <f t="shared" si="1"/>
        <v>60</v>
      </c>
      <c r="S46" s="140">
        <f t="shared" si="2"/>
        <v>70</v>
      </c>
      <c r="T46" s="140">
        <f t="shared" si="3"/>
        <v>60</v>
      </c>
      <c r="U46" s="140">
        <f t="shared" si="4"/>
        <v>60</v>
      </c>
      <c r="V46" s="140">
        <f t="shared" si="5"/>
        <v>60</v>
      </c>
      <c r="W46" s="140">
        <f t="shared" si="6"/>
        <v>60</v>
      </c>
    </row>
    <row r="47" ht="15" spans="2:23">
      <c r="B47" s="140">
        <v>45</v>
      </c>
      <c r="C47" s="165" t="s">
        <v>65</v>
      </c>
      <c r="D47" s="173">
        <v>5</v>
      </c>
      <c r="E47" s="173">
        <v>20</v>
      </c>
      <c r="F47" s="174">
        <v>4</v>
      </c>
      <c r="G47" s="173">
        <v>3</v>
      </c>
      <c r="H47" s="173">
        <v>9</v>
      </c>
      <c r="I47" s="173">
        <v>6</v>
      </c>
      <c r="K47" s="176" t="s">
        <v>20</v>
      </c>
      <c r="L47" s="176" t="s">
        <v>20</v>
      </c>
      <c r="M47" s="176" t="s">
        <v>20</v>
      </c>
      <c r="N47" s="176" t="s">
        <v>20</v>
      </c>
      <c r="O47" s="176" t="s">
        <v>20</v>
      </c>
      <c r="P47" s="176" t="s">
        <v>20</v>
      </c>
      <c r="R47" s="140">
        <f t="shared" si="1"/>
        <v>40</v>
      </c>
      <c r="S47" s="140">
        <f t="shared" si="2"/>
        <v>40</v>
      </c>
      <c r="T47" s="140">
        <f t="shared" si="3"/>
        <v>40</v>
      </c>
      <c r="U47" s="140">
        <f t="shared" si="4"/>
        <v>40</v>
      </c>
      <c r="V47" s="140">
        <f t="shared" si="5"/>
        <v>40</v>
      </c>
      <c r="W47" s="140">
        <f t="shared" si="6"/>
        <v>40</v>
      </c>
    </row>
    <row r="48" ht="15" spans="2:23">
      <c r="B48" s="140">
        <v>46</v>
      </c>
      <c r="C48" s="165" t="s">
        <v>66</v>
      </c>
      <c r="D48" s="173">
        <v>50</v>
      </c>
      <c r="E48" s="173">
        <v>50</v>
      </c>
      <c r="F48" s="174">
        <v>49</v>
      </c>
      <c r="G48" s="173">
        <v>50</v>
      </c>
      <c r="H48" s="173">
        <v>50</v>
      </c>
      <c r="I48" s="173">
        <v>45</v>
      </c>
      <c r="K48" s="176" t="s">
        <v>42</v>
      </c>
      <c r="L48" s="176" t="s">
        <v>35</v>
      </c>
      <c r="M48" s="176" t="s">
        <v>42</v>
      </c>
      <c r="N48" s="176" t="s">
        <v>35</v>
      </c>
      <c r="O48" s="176" t="s">
        <v>42</v>
      </c>
      <c r="P48" s="176" t="s">
        <v>23</v>
      </c>
      <c r="R48" s="140">
        <f t="shared" si="1"/>
        <v>85</v>
      </c>
      <c r="S48" s="140">
        <f t="shared" si="2"/>
        <v>90</v>
      </c>
      <c r="T48" s="140">
        <f t="shared" si="3"/>
        <v>85</v>
      </c>
      <c r="U48" s="140">
        <f t="shared" si="4"/>
        <v>90</v>
      </c>
      <c r="V48" s="140">
        <f t="shared" si="5"/>
        <v>85</v>
      </c>
      <c r="W48" s="140">
        <f t="shared" si="6"/>
        <v>80</v>
      </c>
    </row>
    <row r="49" ht="15" spans="2:23">
      <c r="B49" s="140">
        <v>47</v>
      </c>
      <c r="C49" s="165" t="s">
        <v>67</v>
      </c>
      <c r="D49" s="173">
        <v>39</v>
      </c>
      <c r="E49" s="173">
        <v>35</v>
      </c>
      <c r="F49" s="174">
        <v>35</v>
      </c>
      <c r="G49" s="173">
        <v>35</v>
      </c>
      <c r="H49" s="173">
        <v>38</v>
      </c>
      <c r="I49" s="173">
        <v>38</v>
      </c>
      <c r="K49" s="176" t="s">
        <v>13</v>
      </c>
      <c r="L49" s="176" t="s">
        <v>13</v>
      </c>
      <c r="M49" s="176" t="s">
        <v>14</v>
      </c>
      <c r="N49" s="176" t="s">
        <v>14</v>
      </c>
      <c r="O49" s="176" t="s">
        <v>13</v>
      </c>
      <c r="P49" s="176" t="s">
        <v>14</v>
      </c>
      <c r="R49" s="140">
        <f t="shared" si="1"/>
        <v>60</v>
      </c>
      <c r="S49" s="140">
        <f t="shared" si="2"/>
        <v>60</v>
      </c>
      <c r="T49" s="140">
        <f t="shared" si="3"/>
        <v>50</v>
      </c>
      <c r="U49" s="140">
        <f t="shared" si="4"/>
        <v>50</v>
      </c>
      <c r="V49" s="140">
        <f t="shared" si="5"/>
        <v>60</v>
      </c>
      <c r="W49" s="140">
        <f t="shared" si="6"/>
        <v>50</v>
      </c>
    </row>
    <row r="50" ht="15" spans="2:23">
      <c r="B50" s="140">
        <v>48</v>
      </c>
      <c r="C50" s="165" t="s">
        <v>68</v>
      </c>
      <c r="D50" s="173">
        <v>38</v>
      </c>
      <c r="E50" s="173">
        <v>39</v>
      </c>
      <c r="F50" s="174">
        <v>42</v>
      </c>
      <c r="G50" s="173">
        <v>33</v>
      </c>
      <c r="H50" s="173">
        <v>37</v>
      </c>
      <c r="I50" s="173">
        <v>46</v>
      </c>
      <c r="K50" s="176" t="s">
        <v>18</v>
      </c>
      <c r="L50" s="176" t="s">
        <v>23</v>
      </c>
      <c r="M50" s="176" t="s">
        <v>13</v>
      </c>
      <c r="N50" s="176" t="s">
        <v>14</v>
      </c>
      <c r="O50" s="176" t="s">
        <v>13</v>
      </c>
      <c r="P50" s="176" t="s">
        <v>42</v>
      </c>
      <c r="R50" s="140">
        <f t="shared" si="1"/>
        <v>70</v>
      </c>
      <c r="S50" s="140">
        <f t="shared" si="2"/>
        <v>80</v>
      </c>
      <c r="T50" s="140">
        <f t="shared" si="3"/>
        <v>60</v>
      </c>
      <c r="U50" s="140">
        <f t="shared" si="4"/>
        <v>50</v>
      </c>
      <c r="V50" s="140">
        <f t="shared" si="5"/>
        <v>60</v>
      </c>
      <c r="W50" s="140">
        <f t="shared" si="6"/>
        <v>85</v>
      </c>
    </row>
    <row r="52" spans="2:23">
      <c r="B52" s="153"/>
      <c r="C52" s="155">
        <v>60</v>
      </c>
      <c r="D52" s="153">
        <f>COUNTIF(D3:D50,"&gt;=30")</f>
        <v>30</v>
      </c>
      <c r="E52" s="153">
        <f t="shared" ref="E52:I52" si="7">COUNTIF(E3:E50,"&gt;=30")</f>
        <v>30</v>
      </c>
      <c r="F52" s="153">
        <f t="shared" si="7"/>
        <v>42</v>
      </c>
      <c r="G52" s="153">
        <f t="shared" si="7"/>
        <v>28</v>
      </c>
      <c r="H52" s="153">
        <f t="shared" si="7"/>
        <v>38</v>
      </c>
      <c r="I52" s="153">
        <f t="shared" si="7"/>
        <v>21</v>
      </c>
      <c r="R52" s="153">
        <f>COUNTIF(R3:R50,"&gt;=60")</f>
        <v>31</v>
      </c>
      <c r="S52" s="153">
        <f t="shared" ref="S52:W52" si="8">COUNTIF(S3:S50,"&gt;=60")</f>
        <v>35</v>
      </c>
      <c r="T52" s="153">
        <f t="shared" si="8"/>
        <v>18</v>
      </c>
      <c r="U52" s="153">
        <f t="shared" si="8"/>
        <v>17</v>
      </c>
      <c r="V52" s="153">
        <f t="shared" si="8"/>
        <v>17</v>
      </c>
      <c r="W52" s="153">
        <f t="shared" si="8"/>
        <v>18</v>
      </c>
    </row>
    <row r="53" spans="2:23">
      <c r="B53" s="153"/>
      <c r="C53" s="155">
        <v>65</v>
      </c>
      <c r="D53" s="153">
        <f>COUNTIF(D3:D50,"&gt;=32.5")</f>
        <v>24</v>
      </c>
      <c r="E53" s="153">
        <f t="shared" ref="E53:H53" si="9">COUNTIF(E3:E50,"&gt;=32.5")</f>
        <v>22</v>
      </c>
      <c r="F53" s="153">
        <f t="shared" si="9"/>
        <v>35</v>
      </c>
      <c r="G53" s="153">
        <f t="shared" si="9"/>
        <v>20</v>
      </c>
      <c r="H53" s="153">
        <f t="shared" si="9"/>
        <v>35</v>
      </c>
      <c r="I53" s="153">
        <f t="shared" ref="I53" si="10">COUNTIF(I3:I50,"&gt;=32.5")</f>
        <v>12</v>
      </c>
      <c r="R53" s="153">
        <f>COUNTIF(R3:R50,"&gt;=65")</f>
        <v>13</v>
      </c>
      <c r="S53" s="153">
        <f t="shared" ref="S53:W53" si="11">COUNTIF(S3:S50,"&gt;=65")</f>
        <v>20</v>
      </c>
      <c r="T53" s="153">
        <f t="shared" si="11"/>
        <v>9</v>
      </c>
      <c r="U53" s="153">
        <f t="shared" si="11"/>
        <v>7</v>
      </c>
      <c r="V53" s="153">
        <f t="shared" si="11"/>
        <v>8</v>
      </c>
      <c r="W53" s="153">
        <f t="shared" si="11"/>
        <v>7</v>
      </c>
    </row>
    <row r="54" spans="2:23">
      <c r="B54" s="153"/>
      <c r="C54" s="155">
        <v>70</v>
      </c>
      <c r="D54" s="153">
        <f>COUNTIF(D3:D50,"&gt;=35")</f>
        <v>19</v>
      </c>
      <c r="E54" s="153">
        <f t="shared" ref="E54:H54" si="12">COUNTIF(E3:E50,"&gt;=35")</f>
        <v>17</v>
      </c>
      <c r="F54" s="153">
        <f t="shared" si="12"/>
        <v>30</v>
      </c>
      <c r="G54" s="153">
        <f t="shared" si="12"/>
        <v>15</v>
      </c>
      <c r="H54" s="153">
        <f t="shared" si="12"/>
        <v>28</v>
      </c>
      <c r="I54" s="153">
        <f t="shared" ref="I54" si="13">COUNTIF(I3:I50,"&gt;=35")</f>
        <v>10</v>
      </c>
      <c r="R54" s="153">
        <f>COUNTIF(R3:R50,"&gt;=70")</f>
        <v>13</v>
      </c>
      <c r="S54" s="153">
        <f t="shared" ref="S54:W54" si="14">COUNTIF(S3:S50,"&gt;=70")</f>
        <v>20</v>
      </c>
      <c r="T54" s="153">
        <f t="shared" si="14"/>
        <v>9</v>
      </c>
      <c r="U54" s="153">
        <f t="shared" si="14"/>
        <v>7</v>
      </c>
      <c r="V54" s="153">
        <f t="shared" si="14"/>
        <v>8</v>
      </c>
      <c r="W54" s="153">
        <f t="shared" si="14"/>
        <v>7</v>
      </c>
    </row>
    <row r="55" spans="3:3">
      <c r="C55" s="116"/>
    </row>
    <row r="56" ht="15" customHeight="1" spans="2:23">
      <c r="B56" s="154" t="s">
        <v>69</v>
      </c>
      <c r="C56" s="155" t="s">
        <v>70</v>
      </c>
      <c r="D56" s="156">
        <f>(D52/48)*100</f>
        <v>62.5</v>
      </c>
      <c r="E56" s="156">
        <f t="shared" ref="E56:I56" si="15">(E52/48)*100</f>
        <v>62.5</v>
      </c>
      <c r="F56" s="156">
        <f t="shared" si="15"/>
        <v>87.5</v>
      </c>
      <c r="G56" s="156">
        <f t="shared" si="15"/>
        <v>58.3333333333333</v>
      </c>
      <c r="H56" s="156">
        <f t="shared" si="15"/>
        <v>79.1666666666667</v>
      </c>
      <c r="I56" s="156">
        <f t="shared" si="15"/>
        <v>43.75</v>
      </c>
      <c r="M56" s="154" t="s">
        <v>69</v>
      </c>
      <c r="N56" s="154"/>
      <c r="O56" s="154"/>
      <c r="P56" s="154"/>
      <c r="Q56" s="155">
        <v>60</v>
      </c>
      <c r="R56" s="156">
        <f>(R52/48)*100</f>
        <v>64.5833333333333</v>
      </c>
      <c r="S56" s="156">
        <f t="shared" ref="S56:W56" si="16">(S52/48)*100</f>
        <v>72.9166666666667</v>
      </c>
      <c r="T56" s="156">
        <f t="shared" si="16"/>
        <v>37.5</v>
      </c>
      <c r="U56" s="156">
        <f t="shared" si="16"/>
        <v>35.4166666666667</v>
      </c>
      <c r="V56" s="156">
        <f t="shared" si="16"/>
        <v>35.4166666666667</v>
      </c>
      <c r="W56" s="156">
        <f t="shared" si="16"/>
        <v>37.5</v>
      </c>
    </row>
    <row r="57" spans="2:23">
      <c r="B57" s="154"/>
      <c r="C57" s="155" t="s">
        <v>71</v>
      </c>
      <c r="D57" s="156">
        <f t="shared" ref="D57:I58" si="17">(D53/48)*100</f>
        <v>50</v>
      </c>
      <c r="E57" s="156">
        <f t="shared" si="17"/>
        <v>45.8333333333333</v>
      </c>
      <c r="F57" s="156">
        <f t="shared" si="17"/>
        <v>72.9166666666667</v>
      </c>
      <c r="G57" s="156">
        <f t="shared" si="17"/>
        <v>41.6666666666667</v>
      </c>
      <c r="H57" s="156">
        <f t="shared" si="17"/>
        <v>72.9166666666667</v>
      </c>
      <c r="I57" s="156">
        <f t="shared" si="17"/>
        <v>25</v>
      </c>
      <c r="M57" s="154"/>
      <c r="N57" s="154"/>
      <c r="O57" s="154"/>
      <c r="P57" s="154"/>
      <c r="Q57" s="155">
        <v>65</v>
      </c>
      <c r="R57" s="156">
        <f t="shared" ref="R57:W58" si="18">(R53/48)*100</f>
        <v>27.0833333333333</v>
      </c>
      <c r="S57" s="156">
        <f t="shared" si="18"/>
        <v>41.6666666666667</v>
      </c>
      <c r="T57" s="156">
        <f t="shared" si="18"/>
        <v>18.75</v>
      </c>
      <c r="U57" s="156">
        <f t="shared" si="18"/>
        <v>14.5833333333333</v>
      </c>
      <c r="V57" s="156">
        <f t="shared" si="18"/>
        <v>16.6666666666667</v>
      </c>
      <c r="W57" s="156">
        <f t="shared" si="18"/>
        <v>14.5833333333333</v>
      </c>
    </row>
    <row r="58" spans="2:23">
      <c r="B58" s="154"/>
      <c r="C58" s="155" t="s">
        <v>72</v>
      </c>
      <c r="D58" s="156">
        <f t="shared" si="17"/>
        <v>39.5833333333333</v>
      </c>
      <c r="E58" s="156">
        <f t="shared" si="17"/>
        <v>35.4166666666667</v>
      </c>
      <c r="F58" s="156">
        <f t="shared" si="17"/>
        <v>62.5</v>
      </c>
      <c r="G58" s="156">
        <f t="shared" si="17"/>
        <v>31.25</v>
      </c>
      <c r="H58" s="156">
        <f t="shared" si="17"/>
        <v>58.3333333333333</v>
      </c>
      <c r="I58" s="156">
        <f t="shared" si="17"/>
        <v>20.8333333333333</v>
      </c>
      <c r="M58" s="154"/>
      <c r="N58" s="154"/>
      <c r="O58" s="154"/>
      <c r="P58" s="154"/>
      <c r="Q58" s="155">
        <v>70</v>
      </c>
      <c r="R58" s="156">
        <f t="shared" si="18"/>
        <v>27.0833333333333</v>
      </c>
      <c r="S58" s="156">
        <f t="shared" si="18"/>
        <v>41.6666666666667</v>
      </c>
      <c r="T58" s="156">
        <f t="shared" si="18"/>
        <v>18.75</v>
      </c>
      <c r="U58" s="156">
        <f t="shared" si="18"/>
        <v>14.5833333333333</v>
      </c>
      <c r="V58" s="156">
        <f t="shared" si="18"/>
        <v>16.6666666666667</v>
      </c>
      <c r="W58" s="156">
        <f t="shared" si="18"/>
        <v>14.5833333333333</v>
      </c>
    </row>
    <row r="59" spans="2:2">
      <c r="B59" s="159"/>
    </row>
    <row r="61" spans="2:8">
      <c r="B61" s="82"/>
      <c r="C61" s="82"/>
      <c r="D61" s="82"/>
      <c r="E61" s="82"/>
      <c r="F61" s="82"/>
      <c r="G61" s="82"/>
      <c r="H61" s="82"/>
    </row>
    <row r="62" spans="1:15">
      <c r="A62" s="82" t="s">
        <v>73</v>
      </c>
      <c r="B62" s="82"/>
      <c r="C62" s="82"/>
      <c r="D62" s="160">
        <f>IF(D58&gt;70,3,IF(D58&gt;60,2,IF(D58&gt;50,1,0)))</f>
        <v>0</v>
      </c>
      <c r="E62" s="160">
        <f t="shared" ref="E62:I62" si="19">IF(E58&gt;70,3,IF(E58&gt;60,2,IF(E58&gt;50,1,0)))</f>
        <v>0</v>
      </c>
      <c r="F62" s="160">
        <f t="shared" si="19"/>
        <v>2</v>
      </c>
      <c r="G62" s="160">
        <f t="shared" si="19"/>
        <v>0</v>
      </c>
      <c r="H62" s="160">
        <f t="shared" si="19"/>
        <v>1</v>
      </c>
      <c r="I62" s="160">
        <f t="shared" si="19"/>
        <v>0</v>
      </c>
      <c r="J62" s="160"/>
      <c r="K62" s="160">
        <f>IF(D58&gt;70,3,IF(D58&gt;60,2,IF(D58&gt;50,1,0)))</f>
        <v>0</v>
      </c>
      <c r="L62" s="160"/>
      <c r="M62" s="160"/>
      <c r="N62" s="160"/>
      <c r="O62" s="160"/>
    </row>
    <row r="63" spans="1:15">
      <c r="A63" s="82" t="s">
        <v>74</v>
      </c>
      <c r="B63" s="82"/>
      <c r="C63" s="82"/>
      <c r="D63" s="160">
        <f>IF(R58&gt;70,3,IF(R58&gt;60,2,IF(R58&gt;50,1,0)))</f>
        <v>0</v>
      </c>
      <c r="E63" s="160">
        <f t="shared" ref="E63:I63" si="20">IF(S58&gt;70,3,IF(S58&gt;60,2,IF(S58&gt;50,1,0)))</f>
        <v>0</v>
      </c>
      <c r="F63" s="160">
        <f t="shared" si="20"/>
        <v>0</v>
      </c>
      <c r="G63" s="160">
        <f t="shared" si="20"/>
        <v>0</v>
      </c>
      <c r="H63" s="160">
        <f t="shared" si="20"/>
        <v>0</v>
      </c>
      <c r="I63" s="160">
        <f t="shared" si="20"/>
        <v>0</v>
      </c>
      <c r="J63" s="160"/>
      <c r="K63" s="160"/>
      <c r="L63" s="160"/>
      <c r="M63" s="160"/>
      <c r="N63" s="160"/>
      <c r="O63" s="160"/>
    </row>
    <row r="64" spans="1:15">
      <c r="A64" s="82" t="s">
        <v>75</v>
      </c>
      <c r="B64" s="82"/>
      <c r="C64" s="82"/>
      <c r="D64" s="153">
        <f>(D62*0.4)+(D63*0.6)</f>
        <v>0</v>
      </c>
      <c r="E64" s="153">
        <f t="shared" ref="E64:I64" si="21">(E62*0.4)+(E63*0.6)</f>
        <v>0</v>
      </c>
      <c r="F64" s="153">
        <f t="shared" si="21"/>
        <v>0.8</v>
      </c>
      <c r="G64" s="153">
        <f t="shared" si="21"/>
        <v>0</v>
      </c>
      <c r="H64" s="153">
        <f t="shared" si="21"/>
        <v>0.4</v>
      </c>
      <c r="I64" s="153">
        <f t="shared" si="21"/>
        <v>0</v>
      </c>
      <c r="J64" s="160"/>
      <c r="K64" s="160"/>
      <c r="L64" s="160"/>
      <c r="M64" s="160"/>
      <c r="N64" s="160"/>
      <c r="O64" s="160"/>
    </row>
    <row r="65" spans="3:15">
      <c r="C65" s="161"/>
      <c r="I65" s="162"/>
      <c r="J65" s="160"/>
      <c r="K65" s="160"/>
      <c r="L65" s="160"/>
      <c r="M65" s="160"/>
      <c r="N65" s="160"/>
      <c r="O65" s="160"/>
    </row>
    <row r="66" spans="1:15">
      <c r="A66" s="82" t="s">
        <v>76</v>
      </c>
      <c r="B66" s="82"/>
      <c r="C66" s="82"/>
      <c r="D66" s="160">
        <f>IF(D57&gt;70,3,IF(D57&gt;60,2,IF(D57&gt;50,1,0)))</f>
        <v>0</v>
      </c>
      <c r="E66" s="160">
        <f t="shared" ref="E66:I66" si="22">IF(E57&gt;70,3,IF(E57&gt;60,2,IF(E57&gt;50,1,0)))</f>
        <v>0</v>
      </c>
      <c r="F66" s="160">
        <f t="shared" si="22"/>
        <v>3</v>
      </c>
      <c r="G66" s="160">
        <f t="shared" si="22"/>
        <v>0</v>
      </c>
      <c r="H66" s="160">
        <f t="shared" si="22"/>
        <v>3</v>
      </c>
      <c r="I66" s="160">
        <f t="shared" si="22"/>
        <v>0</v>
      </c>
      <c r="J66" s="160"/>
      <c r="K66" s="160"/>
      <c r="L66" s="160"/>
      <c r="M66" s="160"/>
      <c r="N66" s="160"/>
      <c r="O66" s="160"/>
    </row>
    <row r="67" spans="1:9">
      <c r="A67" s="82" t="s">
        <v>77</v>
      </c>
      <c r="B67" s="82"/>
      <c r="C67" s="82"/>
      <c r="D67" s="160">
        <f>IF(R57&gt;70,3,IF(R57&gt;60,2,IF(R57&gt;50,1,0)))</f>
        <v>0</v>
      </c>
      <c r="E67" s="160">
        <f t="shared" ref="E67:I67" si="23">IF(S57&gt;70,3,IF(S57&gt;60,2,IF(S57&gt;50,1,0)))</f>
        <v>0</v>
      </c>
      <c r="F67" s="160">
        <f t="shared" si="23"/>
        <v>0</v>
      </c>
      <c r="G67" s="160">
        <f t="shared" si="23"/>
        <v>0</v>
      </c>
      <c r="H67" s="160">
        <f t="shared" si="23"/>
        <v>0</v>
      </c>
      <c r="I67" s="160">
        <f t="shared" si="23"/>
        <v>0</v>
      </c>
    </row>
    <row r="68" spans="1:9">
      <c r="A68" s="82" t="s">
        <v>75</v>
      </c>
      <c r="B68" s="82"/>
      <c r="C68" s="82"/>
      <c r="D68" s="153">
        <f>(D66*0.4)+(D67*0.6)</f>
        <v>0</v>
      </c>
      <c r="E68" s="153">
        <f t="shared" ref="E68:I68" si="24">(E66*0.4)+(E67*0.6)</f>
        <v>0</v>
      </c>
      <c r="F68" s="153">
        <f t="shared" si="24"/>
        <v>1.2</v>
      </c>
      <c r="G68" s="153">
        <f t="shared" si="24"/>
        <v>0</v>
      </c>
      <c r="H68" s="153">
        <f t="shared" si="24"/>
        <v>1.2</v>
      </c>
      <c r="I68" s="153">
        <f t="shared" si="24"/>
        <v>0</v>
      </c>
    </row>
    <row r="70" spans="1:9">
      <c r="A70" s="82" t="s">
        <v>78</v>
      </c>
      <c r="B70" s="82"/>
      <c r="C70" s="82"/>
      <c r="D70" s="160">
        <f>IF(D56&gt;70,3,IF(D56&gt;60,2,IF(D56&gt;50,1,0)))</f>
        <v>2</v>
      </c>
      <c r="E70" s="160">
        <f t="shared" ref="E70:I70" si="25">IF(E56&gt;70,3,IF(E56&gt;60,2,IF(E56&gt;50,1,0)))</f>
        <v>2</v>
      </c>
      <c r="F70" s="160">
        <f t="shared" si="25"/>
        <v>3</v>
      </c>
      <c r="G70" s="160">
        <f t="shared" si="25"/>
        <v>1</v>
      </c>
      <c r="H70" s="160">
        <f t="shared" si="25"/>
        <v>3</v>
      </c>
      <c r="I70" s="160">
        <f t="shared" si="25"/>
        <v>0</v>
      </c>
    </row>
    <row r="71" spans="1:9">
      <c r="A71" s="82" t="s">
        <v>79</v>
      </c>
      <c r="B71" s="82"/>
      <c r="C71" s="82"/>
      <c r="D71" s="160">
        <f>IF(R56&gt;70,3,IF(R56&gt;60,2,IF(R56&gt;50,1,0)))</f>
        <v>2</v>
      </c>
      <c r="E71" s="160">
        <f t="shared" ref="E71:I71" si="26">IF(S56&gt;70,3,IF(S56&gt;60,2,IF(S56&gt;50,1,0)))</f>
        <v>3</v>
      </c>
      <c r="F71" s="160">
        <f t="shared" si="26"/>
        <v>0</v>
      </c>
      <c r="G71" s="160">
        <f t="shared" si="26"/>
        <v>0</v>
      </c>
      <c r="H71" s="160">
        <f t="shared" si="26"/>
        <v>0</v>
      </c>
      <c r="I71" s="160">
        <f t="shared" si="26"/>
        <v>0</v>
      </c>
    </row>
    <row r="72" spans="1:9">
      <c r="A72" s="82" t="s">
        <v>75</v>
      </c>
      <c r="B72" s="82"/>
      <c r="C72" s="82"/>
      <c r="D72" s="153">
        <f>(D70*0.4)+(D71*0.6)</f>
        <v>2</v>
      </c>
      <c r="E72" s="153">
        <f t="shared" ref="E72:I72" si="27">(E70*0.4)+(E71*0.6)</f>
        <v>2.6</v>
      </c>
      <c r="F72" s="153">
        <f t="shared" si="27"/>
        <v>1.2</v>
      </c>
      <c r="G72" s="153">
        <f t="shared" si="27"/>
        <v>0.4</v>
      </c>
      <c r="H72" s="153">
        <f t="shared" si="27"/>
        <v>1.2</v>
      </c>
      <c r="I72" s="153">
        <f t="shared" si="27"/>
        <v>0</v>
      </c>
    </row>
  </sheetData>
  <mergeCells count="12">
    <mergeCell ref="B61:H61"/>
    <mergeCell ref="A62:C62"/>
    <mergeCell ref="A63:C63"/>
    <mergeCell ref="A64:C64"/>
    <mergeCell ref="A66:C66"/>
    <mergeCell ref="A67:C67"/>
    <mergeCell ref="A68:C68"/>
    <mergeCell ref="A70:C70"/>
    <mergeCell ref="A71:C71"/>
    <mergeCell ref="A72:C72"/>
    <mergeCell ref="B56:B58"/>
    <mergeCell ref="M56:P58"/>
  </mergeCells>
  <conditionalFormatting sqref="D3:I50">
    <cfRule type="cellIs" dxfId="0" priority="4" operator="lessThan">
      <formula>23</formula>
    </cfRule>
    <cfRule type="cellIs" dxfId="1" priority="2" operator="greaterThan">
      <formula>50</formula>
    </cfRule>
    <cfRule type="cellIs" dxfId="1" priority="3" operator="lessThan">
      <formula>23</formula>
    </cfRule>
  </conditionalFormatting>
  <conditionalFormatting sqref="K3:P50">
    <cfRule type="containsText" dxfId="2" priority="5" operator="between" text="O">
      <formula>NOT(ISERROR(SEARCH("O",K3)))</formula>
    </cfRule>
    <cfRule type="containsText" dxfId="3" priority="6" operator="between" text="F">
      <formula>NOT(ISERROR(SEARCH("F",K3)))</formula>
    </cfRule>
    <cfRule type="containsText" dxfId="3" priority="1" operator="between" text="F">
      <formula>NOT(ISERROR(SEARCH("F",K3)))</formula>
    </cfRule>
  </conditionalFormatting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5"/>
  <sheetViews>
    <sheetView topLeftCell="J75" workbookViewId="0">
      <selection activeCell="L95" sqref="L95:U95"/>
    </sheetView>
  </sheetViews>
  <sheetFormatPr defaultColWidth="8.8" defaultRowHeight="12.75"/>
  <sheetData>
    <row r="1" ht="17.25" spans="1:12">
      <c r="A1" s="79" t="s">
        <v>229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20">
      <c r="A3" s="111" t="s">
        <v>230</v>
      </c>
      <c r="B3" s="112" t="s">
        <v>198</v>
      </c>
      <c r="C3" s="112" t="s">
        <v>199</v>
      </c>
      <c r="D3" s="112" t="s">
        <v>200</v>
      </c>
      <c r="E3" s="112" t="s">
        <v>231</v>
      </c>
      <c r="F3" s="112" t="s">
        <v>202</v>
      </c>
      <c r="G3" s="112" t="s">
        <v>232</v>
      </c>
      <c r="H3" s="112" t="s">
        <v>204</v>
      </c>
      <c r="I3" s="112" t="s">
        <v>233</v>
      </c>
      <c r="J3" s="112" t="s">
        <v>226</v>
      </c>
      <c r="L3" s="112" t="str">
        <f>B3</f>
        <v>MA101</v>
      </c>
      <c r="M3" s="112" t="str">
        <f t="shared" ref="M3:T3" si="0">C3</f>
        <v>CY100</v>
      </c>
      <c r="N3" s="112" t="str">
        <f t="shared" si="0"/>
        <v>BE100</v>
      </c>
      <c r="O3" s="112" t="str">
        <f t="shared" si="0"/>
        <v>BE10105</v>
      </c>
      <c r="P3" s="112" t="str">
        <f t="shared" si="0"/>
        <v>BE103</v>
      </c>
      <c r="Q3" s="112" t="str">
        <f t="shared" si="0"/>
        <v>CE100</v>
      </c>
      <c r="R3" s="112" t="str">
        <f t="shared" si="0"/>
        <v>CY110</v>
      </c>
      <c r="S3" s="112" t="str">
        <f t="shared" si="0"/>
        <v>CS110</v>
      </c>
      <c r="T3" s="112" t="str">
        <f t="shared" si="0"/>
        <v>CE110</v>
      </c>
    </row>
    <row r="4" spans="1:20">
      <c r="A4" s="113">
        <v>1</v>
      </c>
      <c r="B4" s="114" t="s">
        <v>16</v>
      </c>
      <c r="C4" s="114" t="s">
        <v>15</v>
      </c>
      <c r="D4" s="114" t="s">
        <v>16</v>
      </c>
      <c r="E4" s="114" t="s">
        <v>16</v>
      </c>
      <c r="F4" s="114" t="s">
        <v>14</v>
      </c>
      <c r="G4" s="114" t="s">
        <v>15</v>
      </c>
      <c r="H4" s="114" t="s">
        <v>18</v>
      </c>
      <c r="I4" s="114" t="s">
        <v>42</v>
      </c>
      <c r="J4" s="114" t="s">
        <v>42</v>
      </c>
      <c r="L4">
        <f>IF(B4="O",((10*10)-3.75),IF(B4="A+",((9*10)-3.75),IF(B4="A",((8.5*10)-3.75),IF(B4="B+",((8*10)-3.75),IF(B4="B",((7*10)-3.75),IF(B4="C",((6*10)-3.75),IF(B4="P",((5*10)-3.75),40)))))))</f>
        <v>40</v>
      </c>
      <c r="M4">
        <f t="shared" ref="M4:T4" si="1">IF(C4="O",((10*10)-3.75),IF(C4="A+",((9*10)-3.75),IF(C4="A",((8.5*10)-3.75),IF(C4="B+",((8*10)-3.75),IF(C4="B",((7*10)-3.75),IF(C4="C",((6*10)-3.75),IF(C4="P",((5*10)-3.75),40)))))))</f>
        <v>46.25</v>
      </c>
      <c r="N4">
        <f t="shared" si="1"/>
        <v>40</v>
      </c>
      <c r="O4">
        <f t="shared" si="1"/>
        <v>40</v>
      </c>
      <c r="P4">
        <f t="shared" si="1"/>
        <v>56.25</v>
      </c>
      <c r="Q4">
        <f t="shared" si="1"/>
        <v>46.25</v>
      </c>
      <c r="R4">
        <f t="shared" si="1"/>
        <v>76.25</v>
      </c>
      <c r="S4">
        <f t="shared" si="1"/>
        <v>86.25</v>
      </c>
      <c r="T4">
        <f t="shared" si="1"/>
        <v>86.25</v>
      </c>
    </row>
    <row r="5" spans="1:20">
      <c r="A5" s="115">
        <v>2</v>
      </c>
      <c r="B5" s="114" t="s">
        <v>42</v>
      </c>
      <c r="C5" s="114" t="s">
        <v>13</v>
      </c>
      <c r="D5" s="114" t="s">
        <v>35</v>
      </c>
      <c r="E5" s="114" t="s">
        <v>23</v>
      </c>
      <c r="F5" s="114" t="s">
        <v>13</v>
      </c>
      <c r="G5" s="114" t="s">
        <v>18</v>
      </c>
      <c r="H5" s="114" t="s">
        <v>42</v>
      </c>
      <c r="I5" s="114" t="s">
        <v>42</v>
      </c>
      <c r="J5" s="114" t="s">
        <v>42</v>
      </c>
      <c r="L5">
        <f t="shared" ref="L5:L36" si="2">IF(B5="O",((10*10)-3.75),IF(B5="A+",((9*10)-3.75),IF(B5="A",((8.5*10)-3.75),IF(B5="B+",((8*10)-3.75),IF(B5="B",((7*10)-3.75),IF(B5="C",((6*10)-3.75),IF(B5="P",((5*10)-3.75),40)))))))</f>
        <v>86.25</v>
      </c>
      <c r="M5">
        <f t="shared" ref="M5:M36" si="3">IF(C5="O",((10*10)-3.75),IF(C5="A+",((9*10)-3.75),IF(C5="A",((8.5*10)-3.75),IF(C5="B+",((8*10)-3.75),IF(C5="B",((7*10)-3.75),IF(C5="C",((6*10)-3.75),IF(C5="P",((5*10)-3.75),40)))))))</f>
        <v>66.25</v>
      </c>
      <c r="N5">
        <f t="shared" ref="N5:N36" si="4">IF(D5="O",((10*10)-3.75),IF(D5="A+",((9*10)-3.75),IF(D5="A",((8.5*10)-3.75),IF(D5="B+",((8*10)-3.75),IF(D5="B",((7*10)-3.75),IF(D5="C",((6*10)-3.75),IF(D5="P",((5*10)-3.75),40)))))))</f>
        <v>96.25</v>
      </c>
      <c r="O5">
        <f t="shared" ref="O5:O36" si="5">IF(E5="O",((10*10)-3.75),IF(E5="A+",((9*10)-3.75),IF(E5="A",((8.5*10)-3.75),IF(E5="B+",((8*10)-3.75),IF(E5="B",((7*10)-3.75),IF(E5="C",((6*10)-3.75),IF(E5="P",((5*10)-3.75),40)))))))</f>
        <v>81.25</v>
      </c>
      <c r="P5">
        <f t="shared" ref="P5:P36" si="6">IF(F5="O",((10*10)-3.75),IF(F5="A+",((9*10)-3.75),IF(F5="A",((8.5*10)-3.75),IF(F5="B+",((8*10)-3.75),IF(F5="B",((7*10)-3.75),IF(F5="C",((6*10)-3.75),IF(F5="P",((5*10)-3.75),40)))))))</f>
        <v>66.25</v>
      </c>
      <c r="Q5">
        <f t="shared" ref="Q5:Q36" si="7">IF(G5="O",((10*10)-3.75),IF(G5="A+",((9*10)-3.75),IF(G5="A",((8.5*10)-3.75),IF(G5="B+",((8*10)-3.75),IF(G5="B",((7*10)-3.75),IF(G5="C",((6*10)-3.75),IF(G5="P",((5*10)-3.75),40)))))))</f>
        <v>76.25</v>
      </c>
      <c r="R5">
        <f t="shared" ref="R5:R36" si="8">IF(H5="O",((10*10)-3.75),IF(H5="A+",((9*10)-3.75),IF(H5="A",((8.5*10)-3.75),IF(H5="B+",((8*10)-3.75),IF(H5="B",((7*10)-3.75),IF(H5="C",((6*10)-3.75),IF(H5="P",((5*10)-3.75),40)))))))</f>
        <v>86.25</v>
      </c>
      <c r="S5">
        <f t="shared" ref="S5:S36" si="9">IF(I5="O",((10*10)-3.75),IF(I5="A+",((9*10)-3.75),IF(I5="A",((8.5*10)-3.75),IF(I5="B+",((8*10)-3.75),IF(I5="B",((7*10)-3.75),IF(I5="C",((6*10)-3.75),IF(I5="P",((5*10)-3.75),40)))))))</f>
        <v>86.25</v>
      </c>
      <c r="T5">
        <f t="shared" ref="T5:T36" si="10">IF(J5="O",((10*10)-3.75),IF(J5="A+",((9*10)-3.75),IF(J5="A",((8.5*10)-3.75),IF(J5="B+",((8*10)-3.75),IF(J5="B",((7*10)-3.75),IF(J5="C",((6*10)-3.75),IF(J5="P",((5*10)-3.75),40)))))))</f>
        <v>86.25</v>
      </c>
    </row>
    <row r="6" spans="1:20">
      <c r="A6" s="113">
        <v>3</v>
      </c>
      <c r="B6" s="114" t="s">
        <v>14</v>
      </c>
      <c r="C6" s="114" t="s">
        <v>14</v>
      </c>
      <c r="D6" s="114" t="s">
        <v>13</v>
      </c>
      <c r="E6" s="114" t="s">
        <v>13</v>
      </c>
      <c r="F6" s="114" t="s">
        <v>14</v>
      </c>
      <c r="G6" s="114" t="s">
        <v>13</v>
      </c>
      <c r="H6" s="114" t="s">
        <v>13</v>
      </c>
      <c r="I6" s="114" t="s">
        <v>42</v>
      </c>
      <c r="J6" s="114" t="s">
        <v>42</v>
      </c>
      <c r="L6">
        <f t="shared" si="2"/>
        <v>56.25</v>
      </c>
      <c r="M6">
        <f t="shared" si="3"/>
        <v>56.25</v>
      </c>
      <c r="N6">
        <f t="shared" si="4"/>
        <v>66.25</v>
      </c>
      <c r="O6">
        <f t="shared" si="5"/>
        <v>66.25</v>
      </c>
      <c r="P6">
        <f t="shared" si="6"/>
        <v>56.25</v>
      </c>
      <c r="Q6">
        <f t="shared" si="7"/>
        <v>66.25</v>
      </c>
      <c r="R6">
        <f t="shared" si="8"/>
        <v>66.25</v>
      </c>
      <c r="S6">
        <f t="shared" si="9"/>
        <v>86.25</v>
      </c>
      <c r="T6">
        <f t="shared" si="10"/>
        <v>86.25</v>
      </c>
    </row>
    <row r="7" spans="1:20">
      <c r="A7" s="115">
        <v>4</v>
      </c>
      <c r="B7" s="114" t="s">
        <v>16</v>
      </c>
      <c r="C7" s="114" t="s">
        <v>16</v>
      </c>
      <c r="D7" s="114" t="s">
        <v>15</v>
      </c>
      <c r="E7" s="114" t="s">
        <v>18</v>
      </c>
      <c r="F7" s="114" t="s">
        <v>13</v>
      </c>
      <c r="G7" s="114" t="s">
        <v>14</v>
      </c>
      <c r="H7" s="114" t="s">
        <v>13</v>
      </c>
      <c r="I7" s="114" t="s">
        <v>42</v>
      </c>
      <c r="J7" s="114" t="s">
        <v>23</v>
      </c>
      <c r="L7">
        <f t="shared" si="2"/>
        <v>40</v>
      </c>
      <c r="M7">
        <f t="shared" si="3"/>
        <v>40</v>
      </c>
      <c r="N7">
        <f t="shared" si="4"/>
        <v>46.25</v>
      </c>
      <c r="O7">
        <f t="shared" si="5"/>
        <v>76.25</v>
      </c>
      <c r="P7">
        <f t="shared" si="6"/>
        <v>66.25</v>
      </c>
      <c r="Q7">
        <f t="shared" si="7"/>
        <v>56.25</v>
      </c>
      <c r="R7">
        <f t="shared" si="8"/>
        <v>66.25</v>
      </c>
      <c r="S7">
        <f t="shared" si="9"/>
        <v>86.25</v>
      </c>
      <c r="T7">
        <f t="shared" si="10"/>
        <v>81.25</v>
      </c>
    </row>
    <row r="8" spans="1:20">
      <c r="A8" s="113">
        <v>5</v>
      </c>
      <c r="B8" s="114" t="s">
        <v>16</v>
      </c>
      <c r="C8" s="114" t="s">
        <v>16</v>
      </c>
      <c r="D8" s="114" t="s">
        <v>16</v>
      </c>
      <c r="E8" s="114" t="s">
        <v>15</v>
      </c>
      <c r="F8" s="114" t="s">
        <v>15</v>
      </c>
      <c r="G8" s="114" t="s">
        <v>14</v>
      </c>
      <c r="H8" s="114" t="s">
        <v>13</v>
      </c>
      <c r="I8" s="114" t="s">
        <v>18</v>
      </c>
      <c r="J8" s="114" t="s">
        <v>18</v>
      </c>
      <c r="L8">
        <f t="shared" si="2"/>
        <v>40</v>
      </c>
      <c r="M8">
        <f t="shared" si="3"/>
        <v>40</v>
      </c>
      <c r="N8">
        <f t="shared" si="4"/>
        <v>40</v>
      </c>
      <c r="O8">
        <f t="shared" si="5"/>
        <v>46.25</v>
      </c>
      <c r="P8">
        <f t="shared" si="6"/>
        <v>46.25</v>
      </c>
      <c r="Q8">
        <f t="shared" si="7"/>
        <v>56.25</v>
      </c>
      <c r="R8">
        <f t="shared" si="8"/>
        <v>66.25</v>
      </c>
      <c r="S8">
        <f t="shared" si="9"/>
        <v>76.25</v>
      </c>
      <c r="T8">
        <f t="shared" si="10"/>
        <v>76.25</v>
      </c>
    </row>
    <row r="9" spans="1:20">
      <c r="A9" s="115">
        <v>6</v>
      </c>
      <c r="B9" s="114" t="s">
        <v>18</v>
      </c>
      <c r="C9" s="114" t="s">
        <v>42</v>
      </c>
      <c r="D9" s="114" t="s">
        <v>18</v>
      </c>
      <c r="E9" s="114" t="s">
        <v>13</v>
      </c>
      <c r="F9" s="114" t="s">
        <v>18</v>
      </c>
      <c r="G9" s="114" t="s">
        <v>42</v>
      </c>
      <c r="H9" s="114" t="s">
        <v>42</v>
      </c>
      <c r="I9" s="114" t="s">
        <v>35</v>
      </c>
      <c r="J9" s="114" t="s">
        <v>18</v>
      </c>
      <c r="L9">
        <f t="shared" si="2"/>
        <v>76.25</v>
      </c>
      <c r="M9">
        <f t="shared" si="3"/>
        <v>86.25</v>
      </c>
      <c r="N9">
        <f t="shared" si="4"/>
        <v>76.25</v>
      </c>
      <c r="O9">
        <f t="shared" si="5"/>
        <v>66.25</v>
      </c>
      <c r="P9">
        <f t="shared" si="6"/>
        <v>76.25</v>
      </c>
      <c r="Q9">
        <f t="shared" si="7"/>
        <v>86.25</v>
      </c>
      <c r="R9">
        <f t="shared" si="8"/>
        <v>86.25</v>
      </c>
      <c r="S9">
        <f t="shared" si="9"/>
        <v>96.25</v>
      </c>
      <c r="T9">
        <f t="shared" si="10"/>
        <v>76.25</v>
      </c>
    </row>
    <row r="10" spans="1:20">
      <c r="A10" s="113">
        <v>7</v>
      </c>
      <c r="B10" s="114" t="s">
        <v>14</v>
      </c>
      <c r="C10" s="114" t="s">
        <v>18</v>
      </c>
      <c r="D10" s="114" t="s">
        <v>18</v>
      </c>
      <c r="E10" s="114" t="s">
        <v>14</v>
      </c>
      <c r="F10" s="114" t="s">
        <v>18</v>
      </c>
      <c r="G10" s="114" t="s">
        <v>13</v>
      </c>
      <c r="H10" s="114" t="s">
        <v>42</v>
      </c>
      <c r="I10" s="114" t="s">
        <v>35</v>
      </c>
      <c r="J10" s="114" t="s">
        <v>42</v>
      </c>
      <c r="L10">
        <f t="shared" si="2"/>
        <v>56.25</v>
      </c>
      <c r="M10">
        <f t="shared" si="3"/>
        <v>76.25</v>
      </c>
      <c r="N10">
        <f t="shared" si="4"/>
        <v>76.25</v>
      </c>
      <c r="O10">
        <f t="shared" si="5"/>
        <v>56.25</v>
      </c>
      <c r="P10">
        <f t="shared" si="6"/>
        <v>76.25</v>
      </c>
      <c r="Q10">
        <f t="shared" si="7"/>
        <v>66.25</v>
      </c>
      <c r="R10">
        <f t="shared" si="8"/>
        <v>86.25</v>
      </c>
      <c r="S10">
        <f t="shared" si="9"/>
        <v>96.25</v>
      </c>
      <c r="T10">
        <f t="shared" si="10"/>
        <v>86.25</v>
      </c>
    </row>
    <row r="11" spans="1:20">
      <c r="A11" s="115">
        <v>8</v>
      </c>
      <c r="B11" s="114" t="s">
        <v>16</v>
      </c>
      <c r="C11" s="114" t="s">
        <v>13</v>
      </c>
      <c r="D11" s="114" t="s">
        <v>13</v>
      </c>
      <c r="E11" s="114" t="s">
        <v>13</v>
      </c>
      <c r="F11" s="114" t="s">
        <v>18</v>
      </c>
      <c r="G11" s="114" t="s">
        <v>18</v>
      </c>
      <c r="H11" s="114" t="s">
        <v>23</v>
      </c>
      <c r="I11" s="114" t="s">
        <v>42</v>
      </c>
      <c r="J11" s="114" t="s">
        <v>23</v>
      </c>
      <c r="L11">
        <f t="shared" si="2"/>
        <v>40</v>
      </c>
      <c r="M11">
        <f t="shared" si="3"/>
        <v>66.25</v>
      </c>
      <c r="N11">
        <f t="shared" si="4"/>
        <v>66.25</v>
      </c>
      <c r="O11">
        <f t="shared" si="5"/>
        <v>66.25</v>
      </c>
      <c r="P11">
        <f t="shared" si="6"/>
        <v>76.25</v>
      </c>
      <c r="Q11">
        <f t="shared" si="7"/>
        <v>76.25</v>
      </c>
      <c r="R11">
        <f t="shared" si="8"/>
        <v>81.25</v>
      </c>
      <c r="S11">
        <f t="shared" si="9"/>
        <v>86.25</v>
      </c>
      <c r="T11">
        <f t="shared" si="10"/>
        <v>81.25</v>
      </c>
    </row>
    <row r="12" spans="1:20">
      <c r="A12" s="113">
        <v>9</v>
      </c>
      <c r="B12" s="114" t="s">
        <v>16</v>
      </c>
      <c r="C12" s="114" t="s">
        <v>16</v>
      </c>
      <c r="D12" s="114" t="s">
        <v>16</v>
      </c>
      <c r="E12" s="114" t="s">
        <v>14</v>
      </c>
      <c r="F12" s="114" t="s">
        <v>18</v>
      </c>
      <c r="G12" s="114" t="s">
        <v>13</v>
      </c>
      <c r="H12" s="114" t="s">
        <v>18</v>
      </c>
      <c r="I12" s="114" t="s">
        <v>42</v>
      </c>
      <c r="J12" s="114" t="s">
        <v>18</v>
      </c>
      <c r="L12">
        <f t="shared" si="2"/>
        <v>40</v>
      </c>
      <c r="M12">
        <f t="shared" si="3"/>
        <v>40</v>
      </c>
      <c r="N12">
        <f t="shared" si="4"/>
        <v>40</v>
      </c>
      <c r="O12">
        <f t="shared" si="5"/>
        <v>56.25</v>
      </c>
      <c r="P12">
        <f t="shared" si="6"/>
        <v>76.25</v>
      </c>
      <c r="Q12">
        <f t="shared" si="7"/>
        <v>66.25</v>
      </c>
      <c r="R12">
        <f t="shared" si="8"/>
        <v>76.25</v>
      </c>
      <c r="S12">
        <f t="shared" si="9"/>
        <v>86.25</v>
      </c>
      <c r="T12">
        <f t="shared" si="10"/>
        <v>76.25</v>
      </c>
    </row>
    <row r="13" spans="1:20">
      <c r="A13" s="115">
        <v>10</v>
      </c>
      <c r="B13" s="114" t="s">
        <v>16</v>
      </c>
      <c r="C13" s="114" t="s">
        <v>16</v>
      </c>
      <c r="D13" s="114" t="s">
        <v>14</v>
      </c>
      <c r="E13" s="114" t="s">
        <v>18</v>
      </c>
      <c r="F13" s="114" t="s">
        <v>18</v>
      </c>
      <c r="G13" s="114" t="s">
        <v>13</v>
      </c>
      <c r="H13" s="114" t="s">
        <v>18</v>
      </c>
      <c r="I13" s="114" t="s">
        <v>42</v>
      </c>
      <c r="J13" s="114" t="s">
        <v>42</v>
      </c>
      <c r="L13">
        <f t="shared" si="2"/>
        <v>40</v>
      </c>
      <c r="M13">
        <f t="shared" si="3"/>
        <v>40</v>
      </c>
      <c r="N13">
        <f t="shared" si="4"/>
        <v>56.25</v>
      </c>
      <c r="O13">
        <f t="shared" si="5"/>
        <v>76.25</v>
      </c>
      <c r="P13">
        <f t="shared" si="6"/>
        <v>76.25</v>
      </c>
      <c r="Q13">
        <f t="shared" si="7"/>
        <v>66.25</v>
      </c>
      <c r="R13">
        <f t="shared" si="8"/>
        <v>76.25</v>
      </c>
      <c r="S13">
        <f t="shared" si="9"/>
        <v>86.25</v>
      </c>
      <c r="T13">
        <f t="shared" si="10"/>
        <v>86.25</v>
      </c>
    </row>
    <row r="14" spans="1:20">
      <c r="A14" s="113">
        <v>11</v>
      </c>
      <c r="B14" s="114" t="s">
        <v>16</v>
      </c>
      <c r="C14" s="114" t="s">
        <v>18</v>
      </c>
      <c r="D14" s="114" t="s">
        <v>18</v>
      </c>
      <c r="E14" s="114" t="s">
        <v>16</v>
      </c>
      <c r="F14" s="114" t="s">
        <v>23</v>
      </c>
      <c r="G14" s="114" t="s">
        <v>13</v>
      </c>
      <c r="H14" s="114" t="s">
        <v>42</v>
      </c>
      <c r="I14" s="114" t="s">
        <v>42</v>
      </c>
      <c r="J14" s="114" t="s">
        <v>42</v>
      </c>
      <c r="L14">
        <f t="shared" si="2"/>
        <v>40</v>
      </c>
      <c r="M14">
        <f t="shared" si="3"/>
        <v>76.25</v>
      </c>
      <c r="N14">
        <f t="shared" si="4"/>
        <v>76.25</v>
      </c>
      <c r="O14">
        <f t="shared" si="5"/>
        <v>40</v>
      </c>
      <c r="P14">
        <f t="shared" si="6"/>
        <v>81.25</v>
      </c>
      <c r="Q14">
        <f t="shared" si="7"/>
        <v>66.25</v>
      </c>
      <c r="R14">
        <f t="shared" si="8"/>
        <v>86.25</v>
      </c>
      <c r="S14">
        <f t="shared" si="9"/>
        <v>86.25</v>
      </c>
      <c r="T14">
        <f t="shared" si="10"/>
        <v>86.25</v>
      </c>
    </row>
    <row r="15" spans="1:20">
      <c r="A15" s="115">
        <v>12</v>
      </c>
      <c r="B15" s="114" t="s">
        <v>13</v>
      </c>
      <c r="C15" s="114" t="s">
        <v>23</v>
      </c>
      <c r="D15" s="114" t="s">
        <v>35</v>
      </c>
      <c r="E15" s="114" t="s">
        <v>18</v>
      </c>
      <c r="F15" s="114" t="s">
        <v>23</v>
      </c>
      <c r="G15" s="114" t="s">
        <v>42</v>
      </c>
      <c r="H15" s="114" t="s">
        <v>35</v>
      </c>
      <c r="I15" s="114" t="s">
        <v>35</v>
      </c>
      <c r="J15" s="114" t="s">
        <v>35</v>
      </c>
      <c r="L15">
        <f t="shared" si="2"/>
        <v>66.25</v>
      </c>
      <c r="M15">
        <f t="shared" si="3"/>
        <v>81.25</v>
      </c>
      <c r="N15">
        <f t="shared" si="4"/>
        <v>96.25</v>
      </c>
      <c r="O15">
        <f t="shared" si="5"/>
        <v>76.25</v>
      </c>
      <c r="P15">
        <f t="shared" si="6"/>
        <v>81.25</v>
      </c>
      <c r="Q15">
        <f t="shared" si="7"/>
        <v>86.25</v>
      </c>
      <c r="R15">
        <f t="shared" si="8"/>
        <v>96.25</v>
      </c>
      <c r="S15">
        <f t="shared" si="9"/>
        <v>96.25</v>
      </c>
      <c r="T15">
        <f t="shared" si="10"/>
        <v>96.25</v>
      </c>
    </row>
    <row r="16" spans="1:20">
      <c r="A16" s="113">
        <v>13</v>
      </c>
      <c r="B16" s="114" t="s">
        <v>16</v>
      </c>
      <c r="C16" s="114" t="s">
        <v>16</v>
      </c>
      <c r="D16" s="114" t="s">
        <v>13</v>
      </c>
      <c r="E16" s="114" t="s">
        <v>14</v>
      </c>
      <c r="F16" s="114" t="s">
        <v>13</v>
      </c>
      <c r="G16" s="114" t="s">
        <v>14</v>
      </c>
      <c r="H16" s="114" t="s">
        <v>42</v>
      </c>
      <c r="I16" s="114" t="s">
        <v>42</v>
      </c>
      <c r="J16" s="114" t="s">
        <v>42</v>
      </c>
      <c r="L16">
        <f t="shared" si="2"/>
        <v>40</v>
      </c>
      <c r="M16">
        <f t="shared" si="3"/>
        <v>40</v>
      </c>
      <c r="N16">
        <f t="shared" si="4"/>
        <v>66.25</v>
      </c>
      <c r="O16">
        <f t="shared" si="5"/>
        <v>56.25</v>
      </c>
      <c r="P16">
        <f t="shared" si="6"/>
        <v>66.25</v>
      </c>
      <c r="Q16">
        <f t="shared" si="7"/>
        <v>56.25</v>
      </c>
      <c r="R16">
        <f t="shared" si="8"/>
        <v>86.25</v>
      </c>
      <c r="S16">
        <f t="shared" si="9"/>
        <v>86.25</v>
      </c>
      <c r="T16">
        <f t="shared" si="10"/>
        <v>86.25</v>
      </c>
    </row>
    <row r="17" spans="1:20">
      <c r="A17" s="115">
        <v>14</v>
      </c>
      <c r="B17" s="114" t="s">
        <v>23</v>
      </c>
      <c r="C17" s="114" t="s">
        <v>42</v>
      </c>
      <c r="D17" s="114" t="s">
        <v>23</v>
      </c>
      <c r="E17" s="114" t="s">
        <v>42</v>
      </c>
      <c r="F17" s="114" t="s">
        <v>18</v>
      </c>
      <c r="G17" s="114" t="s">
        <v>35</v>
      </c>
      <c r="H17" s="114" t="s">
        <v>42</v>
      </c>
      <c r="I17" s="114" t="s">
        <v>42</v>
      </c>
      <c r="J17" s="114" t="s">
        <v>42</v>
      </c>
      <c r="L17">
        <f t="shared" si="2"/>
        <v>81.25</v>
      </c>
      <c r="M17">
        <f t="shared" si="3"/>
        <v>86.25</v>
      </c>
      <c r="N17">
        <f t="shared" si="4"/>
        <v>81.25</v>
      </c>
      <c r="O17">
        <f t="shared" si="5"/>
        <v>86.25</v>
      </c>
      <c r="P17">
        <f t="shared" si="6"/>
        <v>76.25</v>
      </c>
      <c r="Q17">
        <f t="shared" si="7"/>
        <v>96.25</v>
      </c>
      <c r="R17">
        <f t="shared" si="8"/>
        <v>86.25</v>
      </c>
      <c r="S17">
        <f t="shared" si="9"/>
        <v>86.25</v>
      </c>
      <c r="T17">
        <f t="shared" si="10"/>
        <v>86.25</v>
      </c>
    </row>
    <row r="18" spans="1:20">
      <c r="A18" s="113">
        <v>15</v>
      </c>
      <c r="B18" s="114" t="s">
        <v>16</v>
      </c>
      <c r="C18" s="114" t="s">
        <v>16</v>
      </c>
      <c r="D18" s="114" t="s">
        <v>13</v>
      </c>
      <c r="E18" s="114" t="s">
        <v>14</v>
      </c>
      <c r="F18" s="114" t="s">
        <v>13</v>
      </c>
      <c r="G18" s="114" t="s">
        <v>14</v>
      </c>
      <c r="H18" s="114" t="s">
        <v>18</v>
      </c>
      <c r="I18" s="114" t="s">
        <v>23</v>
      </c>
      <c r="J18" s="114" t="s">
        <v>23</v>
      </c>
      <c r="L18">
        <f t="shared" si="2"/>
        <v>40</v>
      </c>
      <c r="M18">
        <f t="shared" si="3"/>
        <v>40</v>
      </c>
      <c r="N18">
        <f t="shared" si="4"/>
        <v>66.25</v>
      </c>
      <c r="O18">
        <f t="shared" si="5"/>
        <v>56.25</v>
      </c>
      <c r="P18">
        <f t="shared" si="6"/>
        <v>66.25</v>
      </c>
      <c r="Q18">
        <f t="shared" si="7"/>
        <v>56.25</v>
      </c>
      <c r="R18">
        <f t="shared" si="8"/>
        <v>76.25</v>
      </c>
      <c r="S18">
        <f t="shared" si="9"/>
        <v>81.25</v>
      </c>
      <c r="T18">
        <f t="shared" si="10"/>
        <v>81.25</v>
      </c>
    </row>
    <row r="19" spans="1:20">
      <c r="A19" s="115">
        <v>16</v>
      </c>
      <c r="B19" s="114" t="s">
        <v>16</v>
      </c>
      <c r="C19" s="114" t="s">
        <v>14</v>
      </c>
      <c r="D19" s="114" t="s">
        <v>14</v>
      </c>
      <c r="E19" s="114" t="s">
        <v>14</v>
      </c>
      <c r="F19" s="114" t="s">
        <v>13</v>
      </c>
      <c r="G19" s="114" t="s">
        <v>13</v>
      </c>
      <c r="H19" s="114" t="s">
        <v>18</v>
      </c>
      <c r="I19" s="114" t="s">
        <v>42</v>
      </c>
      <c r="J19" s="114" t="s">
        <v>23</v>
      </c>
      <c r="L19">
        <f t="shared" si="2"/>
        <v>40</v>
      </c>
      <c r="M19">
        <f t="shared" si="3"/>
        <v>56.25</v>
      </c>
      <c r="N19">
        <f t="shared" si="4"/>
        <v>56.25</v>
      </c>
      <c r="O19">
        <f t="shared" si="5"/>
        <v>56.25</v>
      </c>
      <c r="P19">
        <f t="shared" si="6"/>
        <v>66.25</v>
      </c>
      <c r="Q19">
        <f t="shared" si="7"/>
        <v>66.25</v>
      </c>
      <c r="R19">
        <f t="shared" si="8"/>
        <v>76.25</v>
      </c>
      <c r="S19">
        <f t="shared" si="9"/>
        <v>86.25</v>
      </c>
      <c r="T19">
        <f t="shared" si="10"/>
        <v>81.25</v>
      </c>
    </row>
    <row r="20" spans="1:20">
      <c r="A20" s="113">
        <v>17</v>
      </c>
      <c r="B20" s="114" t="s">
        <v>13</v>
      </c>
      <c r="C20" s="114" t="s">
        <v>13</v>
      </c>
      <c r="D20" s="114" t="s">
        <v>13</v>
      </c>
      <c r="E20" s="114" t="s">
        <v>23</v>
      </c>
      <c r="F20" s="114" t="s">
        <v>13</v>
      </c>
      <c r="G20" s="114" t="s">
        <v>18</v>
      </c>
      <c r="H20" s="114" t="s">
        <v>42</v>
      </c>
      <c r="I20" s="114" t="s">
        <v>42</v>
      </c>
      <c r="J20" s="114" t="s">
        <v>42</v>
      </c>
      <c r="L20">
        <f t="shared" si="2"/>
        <v>66.25</v>
      </c>
      <c r="M20">
        <f t="shared" si="3"/>
        <v>66.25</v>
      </c>
      <c r="N20">
        <f t="shared" si="4"/>
        <v>66.25</v>
      </c>
      <c r="O20">
        <f t="shared" si="5"/>
        <v>81.25</v>
      </c>
      <c r="P20">
        <f t="shared" si="6"/>
        <v>66.25</v>
      </c>
      <c r="Q20">
        <f t="shared" si="7"/>
        <v>76.25</v>
      </c>
      <c r="R20">
        <f t="shared" si="8"/>
        <v>86.25</v>
      </c>
      <c r="S20">
        <f t="shared" si="9"/>
        <v>86.25</v>
      </c>
      <c r="T20">
        <f t="shared" si="10"/>
        <v>86.25</v>
      </c>
    </row>
    <row r="21" spans="1:20">
      <c r="A21" s="115">
        <v>18</v>
      </c>
      <c r="B21" s="114" t="s">
        <v>14</v>
      </c>
      <c r="C21" s="114" t="s">
        <v>14</v>
      </c>
      <c r="D21" s="114" t="s">
        <v>13</v>
      </c>
      <c r="E21" s="114" t="s">
        <v>16</v>
      </c>
      <c r="F21" s="114" t="s">
        <v>13</v>
      </c>
      <c r="G21" s="114" t="s">
        <v>13</v>
      </c>
      <c r="H21" s="114" t="s">
        <v>42</v>
      </c>
      <c r="I21" s="114" t="s">
        <v>35</v>
      </c>
      <c r="J21" s="114" t="s">
        <v>35</v>
      </c>
      <c r="L21">
        <f t="shared" si="2"/>
        <v>56.25</v>
      </c>
      <c r="M21">
        <f t="shared" si="3"/>
        <v>56.25</v>
      </c>
      <c r="N21">
        <f t="shared" si="4"/>
        <v>66.25</v>
      </c>
      <c r="O21">
        <f t="shared" si="5"/>
        <v>40</v>
      </c>
      <c r="P21">
        <f t="shared" si="6"/>
        <v>66.25</v>
      </c>
      <c r="Q21">
        <f t="shared" si="7"/>
        <v>66.25</v>
      </c>
      <c r="R21">
        <f t="shared" si="8"/>
        <v>86.25</v>
      </c>
      <c r="S21">
        <f t="shared" si="9"/>
        <v>96.25</v>
      </c>
      <c r="T21">
        <f t="shared" si="10"/>
        <v>96.25</v>
      </c>
    </row>
    <row r="22" spans="1:20">
      <c r="A22" s="113">
        <v>19</v>
      </c>
      <c r="B22" s="114" t="s">
        <v>13</v>
      </c>
      <c r="C22" s="114" t="s">
        <v>13</v>
      </c>
      <c r="D22" s="114" t="s">
        <v>18</v>
      </c>
      <c r="E22" s="114" t="s">
        <v>18</v>
      </c>
      <c r="F22" s="114" t="s">
        <v>16</v>
      </c>
      <c r="G22" s="114" t="s">
        <v>14</v>
      </c>
      <c r="H22" s="114" t="s">
        <v>42</v>
      </c>
      <c r="I22" s="114" t="s">
        <v>42</v>
      </c>
      <c r="J22" s="114" t="s">
        <v>13</v>
      </c>
      <c r="L22">
        <f t="shared" si="2"/>
        <v>66.25</v>
      </c>
      <c r="M22">
        <f t="shared" si="3"/>
        <v>66.25</v>
      </c>
      <c r="N22">
        <f t="shared" si="4"/>
        <v>76.25</v>
      </c>
      <c r="O22">
        <f t="shared" si="5"/>
        <v>76.25</v>
      </c>
      <c r="P22">
        <f t="shared" si="6"/>
        <v>40</v>
      </c>
      <c r="Q22">
        <f t="shared" si="7"/>
        <v>56.25</v>
      </c>
      <c r="R22">
        <f t="shared" si="8"/>
        <v>86.25</v>
      </c>
      <c r="S22">
        <f t="shared" si="9"/>
        <v>86.25</v>
      </c>
      <c r="T22">
        <f t="shared" si="10"/>
        <v>66.25</v>
      </c>
    </row>
    <row r="23" spans="1:20">
      <c r="A23" s="115">
        <v>20</v>
      </c>
      <c r="B23" s="114" t="s">
        <v>16</v>
      </c>
      <c r="C23" s="114" t="s">
        <v>14</v>
      </c>
      <c r="D23" s="114" t="s">
        <v>18</v>
      </c>
      <c r="E23" s="114" t="s">
        <v>14</v>
      </c>
      <c r="F23" s="114" t="s">
        <v>13</v>
      </c>
      <c r="G23" s="114" t="s">
        <v>18</v>
      </c>
      <c r="H23" s="114" t="s">
        <v>23</v>
      </c>
      <c r="I23" s="114" t="s">
        <v>42</v>
      </c>
      <c r="J23" s="114" t="s">
        <v>18</v>
      </c>
      <c r="L23">
        <f t="shared" si="2"/>
        <v>40</v>
      </c>
      <c r="M23">
        <f t="shared" si="3"/>
        <v>56.25</v>
      </c>
      <c r="N23">
        <f t="shared" si="4"/>
        <v>76.25</v>
      </c>
      <c r="O23">
        <f t="shared" si="5"/>
        <v>56.25</v>
      </c>
      <c r="P23">
        <f t="shared" si="6"/>
        <v>66.25</v>
      </c>
      <c r="Q23">
        <f t="shared" si="7"/>
        <v>76.25</v>
      </c>
      <c r="R23">
        <f t="shared" si="8"/>
        <v>81.25</v>
      </c>
      <c r="S23">
        <f t="shared" si="9"/>
        <v>86.25</v>
      </c>
      <c r="T23">
        <f t="shared" si="10"/>
        <v>76.25</v>
      </c>
    </row>
    <row r="24" spans="1:20">
      <c r="A24" s="113">
        <v>21</v>
      </c>
      <c r="B24" s="114" t="s">
        <v>13</v>
      </c>
      <c r="C24" s="114" t="s">
        <v>18</v>
      </c>
      <c r="D24" s="114" t="s">
        <v>23</v>
      </c>
      <c r="E24" s="114" t="s">
        <v>18</v>
      </c>
      <c r="F24" s="114" t="s">
        <v>42</v>
      </c>
      <c r="G24" s="114" t="s">
        <v>35</v>
      </c>
      <c r="H24" s="114" t="s">
        <v>35</v>
      </c>
      <c r="I24" s="114" t="s">
        <v>42</v>
      </c>
      <c r="J24" s="114" t="s">
        <v>23</v>
      </c>
      <c r="L24">
        <f t="shared" si="2"/>
        <v>66.25</v>
      </c>
      <c r="M24">
        <f t="shared" si="3"/>
        <v>76.25</v>
      </c>
      <c r="N24">
        <f t="shared" si="4"/>
        <v>81.25</v>
      </c>
      <c r="O24">
        <f t="shared" si="5"/>
        <v>76.25</v>
      </c>
      <c r="P24">
        <f t="shared" si="6"/>
        <v>86.25</v>
      </c>
      <c r="Q24">
        <f t="shared" si="7"/>
        <v>96.25</v>
      </c>
      <c r="R24">
        <f t="shared" si="8"/>
        <v>96.25</v>
      </c>
      <c r="S24">
        <f t="shared" si="9"/>
        <v>86.25</v>
      </c>
      <c r="T24">
        <f t="shared" si="10"/>
        <v>81.25</v>
      </c>
    </row>
    <row r="25" spans="1:20">
      <c r="A25" s="115">
        <v>22</v>
      </c>
      <c r="B25" s="114" t="s">
        <v>16</v>
      </c>
      <c r="C25" s="114" t="s">
        <v>14</v>
      </c>
      <c r="D25" s="114" t="s">
        <v>13</v>
      </c>
      <c r="E25" s="114" t="s">
        <v>13</v>
      </c>
      <c r="F25" s="114" t="s">
        <v>13</v>
      </c>
      <c r="G25" s="114" t="s">
        <v>13</v>
      </c>
      <c r="H25" s="114" t="s">
        <v>35</v>
      </c>
      <c r="I25" s="114" t="s">
        <v>35</v>
      </c>
      <c r="J25" s="114" t="s">
        <v>18</v>
      </c>
      <c r="L25">
        <f t="shared" si="2"/>
        <v>40</v>
      </c>
      <c r="M25">
        <f t="shared" si="3"/>
        <v>56.25</v>
      </c>
      <c r="N25">
        <f t="shared" si="4"/>
        <v>66.25</v>
      </c>
      <c r="O25">
        <f t="shared" si="5"/>
        <v>66.25</v>
      </c>
      <c r="P25">
        <f t="shared" si="6"/>
        <v>66.25</v>
      </c>
      <c r="Q25">
        <f t="shared" si="7"/>
        <v>66.25</v>
      </c>
      <c r="R25">
        <f t="shared" si="8"/>
        <v>96.25</v>
      </c>
      <c r="S25">
        <f t="shared" si="9"/>
        <v>96.25</v>
      </c>
      <c r="T25">
        <f t="shared" si="10"/>
        <v>76.25</v>
      </c>
    </row>
    <row r="26" spans="1:20">
      <c r="A26" s="113">
        <v>23</v>
      </c>
      <c r="B26" s="114" t="s">
        <v>23</v>
      </c>
      <c r="C26" s="114" t="s">
        <v>13</v>
      </c>
      <c r="D26" s="114" t="s">
        <v>18</v>
      </c>
      <c r="E26" s="114" t="s">
        <v>18</v>
      </c>
      <c r="F26" s="114" t="s">
        <v>18</v>
      </c>
      <c r="G26" s="114" t="s">
        <v>18</v>
      </c>
      <c r="H26" s="114" t="s">
        <v>35</v>
      </c>
      <c r="I26" s="114" t="s">
        <v>35</v>
      </c>
      <c r="J26" s="114" t="s">
        <v>18</v>
      </c>
      <c r="L26">
        <f t="shared" si="2"/>
        <v>81.25</v>
      </c>
      <c r="M26">
        <f t="shared" si="3"/>
        <v>66.25</v>
      </c>
      <c r="N26">
        <f t="shared" si="4"/>
        <v>76.25</v>
      </c>
      <c r="O26">
        <f t="shared" si="5"/>
        <v>76.25</v>
      </c>
      <c r="P26">
        <f t="shared" si="6"/>
        <v>76.25</v>
      </c>
      <c r="Q26">
        <f t="shared" si="7"/>
        <v>76.25</v>
      </c>
      <c r="R26">
        <f t="shared" si="8"/>
        <v>96.25</v>
      </c>
      <c r="S26">
        <f t="shared" si="9"/>
        <v>96.25</v>
      </c>
      <c r="T26">
        <f t="shared" si="10"/>
        <v>76.25</v>
      </c>
    </row>
    <row r="27" spans="1:20">
      <c r="A27" s="115">
        <v>24</v>
      </c>
      <c r="B27" s="114" t="s">
        <v>16</v>
      </c>
      <c r="C27" s="114" t="s">
        <v>14</v>
      </c>
      <c r="D27" s="114" t="s">
        <v>13</v>
      </c>
      <c r="E27" s="114" t="s">
        <v>14</v>
      </c>
      <c r="F27" s="114" t="s">
        <v>18</v>
      </c>
      <c r="G27" s="114" t="s">
        <v>42</v>
      </c>
      <c r="H27" s="114" t="s">
        <v>42</v>
      </c>
      <c r="I27" s="114" t="s">
        <v>35</v>
      </c>
      <c r="J27" s="114" t="s">
        <v>18</v>
      </c>
      <c r="L27">
        <f t="shared" si="2"/>
        <v>40</v>
      </c>
      <c r="M27">
        <f t="shared" si="3"/>
        <v>56.25</v>
      </c>
      <c r="N27">
        <f t="shared" si="4"/>
        <v>66.25</v>
      </c>
      <c r="O27">
        <f t="shared" si="5"/>
        <v>56.25</v>
      </c>
      <c r="P27">
        <f t="shared" si="6"/>
        <v>76.25</v>
      </c>
      <c r="Q27">
        <f t="shared" si="7"/>
        <v>86.25</v>
      </c>
      <c r="R27">
        <f t="shared" si="8"/>
        <v>86.25</v>
      </c>
      <c r="S27">
        <f t="shared" si="9"/>
        <v>96.25</v>
      </c>
      <c r="T27">
        <f t="shared" si="10"/>
        <v>76.25</v>
      </c>
    </row>
    <row r="28" spans="1:20">
      <c r="A28" s="113">
        <v>25</v>
      </c>
      <c r="B28" s="114" t="s">
        <v>16</v>
      </c>
      <c r="C28" s="114" t="s">
        <v>13</v>
      </c>
      <c r="D28" s="114" t="s">
        <v>14</v>
      </c>
      <c r="E28" s="114" t="s">
        <v>14</v>
      </c>
      <c r="F28" s="114" t="s">
        <v>14</v>
      </c>
      <c r="G28" s="114" t="s">
        <v>13</v>
      </c>
      <c r="H28" s="114" t="s">
        <v>35</v>
      </c>
      <c r="I28" s="114" t="s">
        <v>42</v>
      </c>
      <c r="J28" s="114" t="s">
        <v>18</v>
      </c>
      <c r="L28">
        <f t="shared" si="2"/>
        <v>40</v>
      </c>
      <c r="M28">
        <f t="shared" si="3"/>
        <v>66.25</v>
      </c>
      <c r="N28">
        <f t="shared" si="4"/>
        <v>56.25</v>
      </c>
      <c r="O28">
        <f t="shared" si="5"/>
        <v>56.25</v>
      </c>
      <c r="P28">
        <f t="shared" si="6"/>
        <v>56.25</v>
      </c>
      <c r="Q28">
        <f t="shared" si="7"/>
        <v>66.25</v>
      </c>
      <c r="R28">
        <f t="shared" si="8"/>
        <v>96.25</v>
      </c>
      <c r="S28">
        <f t="shared" si="9"/>
        <v>86.25</v>
      </c>
      <c r="T28">
        <f t="shared" si="10"/>
        <v>76.25</v>
      </c>
    </row>
    <row r="29" spans="1:20">
      <c r="A29" s="115">
        <v>26</v>
      </c>
      <c r="B29" s="114" t="s">
        <v>16</v>
      </c>
      <c r="C29" s="114" t="s">
        <v>14</v>
      </c>
      <c r="D29" s="114" t="s">
        <v>14</v>
      </c>
      <c r="E29" s="114" t="s">
        <v>16</v>
      </c>
      <c r="F29" s="114" t="s">
        <v>14</v>
      </c>
      <c r="G29" s="114" t="s">
        <v>13</v>
      </c>
      <c r="H29" s="114" t="s">
        <v>35</v>
      </c>
      <c r="I29" s="114" t="s">
        <v>35</v>
      </c>
      <c r="J29" s="114" t="s">
        <v>18</v>
      </c>
      <c r="L29">
        <f t="shared" si="2"/>
        <v>40</v>
      </c>
      <c r="M29">
        <f t="shared" si="3"/>
        <v>56.25</v>
      </c>
      <c r="N29">
        <f t="shared" si="4"/>
        <v>56.25</v>
      </c>
      <c r="O29">
        <f t="shared" si="5"/>
        <v>40</v>
      </c>
      <c r="P29">
        <f t="shared" si="6"/>
        <v>56.25</v>
      </c>
      <c r="Q29">
        <f t="shared" si="7"/>
        <v>66.25</v>
      </c>
      <c r="R29">
        <f t="shared" si="8"/>
        <v>96.25</v>
      </c>
      <c r="S29">
        <f t="shared" si="9"/>
        <v>96.25</v>
      </c>
      <c r="T29">
        <f t="shared" si="10"/>
        <v>76.25</v>
      </c>
    </row>
    <row r="30" spans="1:20">
      <c r="A30" s="113">
        <v>27</v>
      </c>
      <c r="B30" s="114" t="s">
        <v>18</v>
      </c>
      <c r="C30" s="114" t="s">
        <v>18</v>
      </c>
      <c r="D30" s="114" t="s">
        <v>18</v>
      </c>
      <c r="E30" s="114" t="s">
        <v>23</v>
      </c>
      <c r="F30" s="114" t="s">
        <v>18</v>
      </c>
      <c r="G30" s="114" t="s">
        <v>23</v>
      </c>
      <c r="H30" s="114" t="s">
        <v>42</v>
      </c>
      <c r="I30" s="114" t="s">
        <v>35</v>
      </c>
      <c r="J30" s="114" t="s">
        <v>23</v>
      </c>
      <c r="L30">
        <f t="shared" si="2"/>
        <v>76.25</v>
      </c>
      <c r="M30">
        <f t="shared" si="3"/>
        <v>76.25</v>
      </c>
      <c r="N30">
        <f t="shared" si="4"/>
        <v>76.25</v>
      </c>
      <c r="O30">
        <f t="shared" si="5"/>
        <v>81.25</v>
      </c>
      <c r="P30">
        <f t="shared" si="6"/>
        <v>76.25</v>
      </c>
      <c r="Q30">
        <f t="shared" si="7"/>
        <v>81.25</v>
      </c>
      <c r="R30">
        <f t="shared" si="8"/>
        <v>86.25</v>
      </c>
      <c r="S30">
        <f t="shared" si="9"/>
        <v>96.25</v>
      </c>
      <c r="T30">
        <f t="shared" si="10"/>
        <v>81.25</v>
      </c>
    </row>
    <row r="31" spans="1:20">
      <c r="A31" s="115">
        <v>28</v>
      </c>
      <c r="B31" s="114" t="s">
        <v>13</v>
      </c>
      <c r="C31" s="114" t="s">
        <v>23</v>
      </c>
      <c r="D31" s="114" t="s">
        <v>18</v>
      </c>
      <c r="E31" s="114" t="s">
        <v>23</v>
      </c>
      <c r="F31" s="114" t="s">
        <v>13</v>
      </c>
      <c r="G31" s="114" t="s">
        <v>42</v>
      </c>
      <c r="H31" s="114" t="s">
        <v>35</v>
      </c>
      <c r="I31" s="114" t="s">
        <v>42</v>
      </c>
      <c r="J31" s="114" t="s">
        <v>23</v>
      </c>
      <c r="L31">
        <f t="shared" si="2"/>
        <v>66.25</v>
      </c>
      <c r="M31">
        <f t="shared" si="3"/>
        <v>81.25</v>
      </c>
      <c r="N31">
        <f t="shared" si="4"/>
        <v>76.25</v>
      </c>
      <c r="O31">
        <f t="shared" si="5"/>
        <v>81.25</v>
      </c>
      <c r="P31">
        <f t="shared" si="6"/>
        <v>66.25</v>
      </c>
      <c r="Q31">
        <f t="shared" si="7"/>
        <v>86.25</v>
      </c>
      <c r="R31">
        <f t="shared" si="8"/>
        <v>96.25</v>
      </c>
      <c r="S31">
        <f t="shared" si="9"/>
        <v>86.25</v>
      </c>
      <c r="T31">
        <f t="shared" si="10"/>
        <v>81.25</v>
      </c>
    </row>
    <row r="32" spans="1:20">
      <c r="A32" s="113">
        <v>29</v>
      </c>
      <c r="B32" s="114" t="s">
        <v>16</v>
      </c>
      <c r="C32" s="114" t="s">
        <v>16</v>
      </c>
      <c r="D32" s="114" t="s">
        <v>16</v>
      </c>
      <c r="E32" s="114" t="s">
        <v>16</v>
      </c>
      <c r="F32" s="114" t="s">
        <v>13</v>
      </c>
      <c r="G32" s="114" t="s">
        <v>14</v>
      </c>
      <c r="H32" s="114" t="s">
        <v>42</v>
      </c>
      <c r="I32" s="114" t="s">
        <v>42</v>
      </c>
      <c r="J32" s="114" t="s">
        <v>13</v>
      </c>
      <c r="L32">
        <f t="shared" si="2"/>
        <v>40</v>
      </c>
      <c r="M32">
        <f t="shared" si="3"/>
        <v>40</v>
      </c>
      <c r="N32">
        <f t="shared" si="4"/>
        <v>40</v>
      </c>
      <c r="O32">
        <f t="shared" si="5"/>
        <v>40</v>
      </c>
      <c r="P32">
        <f t="shared" si="6"/>
        <v>66.25</v>
      </c>
      <c r="Q32">
        <f t="shared" si="7"/>
        <v>56.25</v>
      </c>
      <c r="R32">
        <f t="shared" si="8"/>
        <v>86.25</v>
      </c>
      <c r="S32">
        <f t="shared" si="9"/>
        <v>86.25</v>
      </c>
      <c r="T32">
        <f t="shared" si="10"/>
        <v>66.25</v>
      </c>
    </row>
    <row r="33" spans="1:20">
      <c r="A33" s="115">
        <v>30</v>
      </c>
      <c r="B33" s="114" t="s">
        <v>16</v>
      </c>
      <c r="C33" s="114" t="s">
        <v>18</v>
      </c>
      <c r="D33" s="114" t="s">
        <v>13</v>
      </c>
      <c r="E33" s="114" t="s">
        <v>14</v>
      </c>
      <c r="F33" s="114" t="s">
        <v>13</v>
      </c>
      <c r="G33" s="114" t="s">
        <v>23</v>
      </c>
      <c r="H33" s="114" t="s">
        <v>35</v>
      </c>
      <c r="I33" s="114" t="s">
        <v>42</v>
      </c>
      <c r="J33" s="114" t="s">
        <v>35</v>
      </c>
      <c r="L33">
        <f t="shared" si="2"/>
        <v>40</v>
      </c>
      <c r="M33">
        <f t="shared" si="3"/>
        <v>76.25</v>
      </c>
      <c r="N33">
        <f t="shared" si="4"/>
        <v>66.25</v>
      </c>
      <c r="O33">
        <f t="shared" si="5"/>
        <v>56.25</v>
      </c>
      <c r="P33">
        <f t="shared" si="6"/>
        <v>66.25</v>
      </c>
      <c r="Q33">
        <f t="shared" si="7"/>
        <v>81.25</v>
      </c>
      <c r="R33">
        <f t="shared" si="8"/>
        <v>96.25</v>
      </c>
      <c r="S33">
        <f t="shared" si="9"/>
        <v>86.25</v>
      </c>
      <c r="T33">
        <f t="shared" si="10"/>
        <v>96.25</v>
      </c>
    </row>
    <row r="34" spans="1:20">
      <c r="A34" s="113">
        <v>31</v>
      </c>
      <c r="B34" s="114" t="s">
        <v>16</v>
      </c>
      <c r="C34" s="114" t="s">
        <v>13</v>
      </c>
      <c r="D34" s="114" t="s">
        <v>13</v>
      </c>
      <c r="E34" s="114" t="s">
        <v>14</v>
      </c>
      <c r="F34" s="114" t="s">
        <v>18</v>
      </c>
      <c r="G34" s="114" t="s">
        <v>18</v>
      </c>
      <c r="H34" s="114" t="s">
        <v>35</v>
      </c>
      <c r="I34" s="114" t="s">
        <v>35</v>
      </c>
      <c r="J34" s="114" t="s">
        <v>23</v>
      </c>
      <c r="L34">
        <f t="shared" si="2"/>
        <v>40</v>
      </c>
      <c r="M34">
        <f t="shared" si="3"/>
        <v>66.25</v>
      </c>
      <c r="N34">
        <f t="shared" si="4"/>
        <v>66.25</v>
      </c>
      <c r="O34">
        <f t="shared" si="5"/>
        <v>56.25</v>
      </c>
      <c r="P34">
        <f t="shared" si="6"/>
        <v>76.25</v>
      </c>
      <c r="Q34">
        <f t="shared" si="7"/>
        <v>76.25</v>
      </c>
      <c r="R34">
        <f t="shared" si="8"/>
        <v>96.25</v>
      </c>
      <c r="S34">
        <f t="shared" si="9"/>
        <v>96.25</v>
      </c>
      <c r="T34">
        <f t="shared" si="10"/>
        <v>81.25</v>
      </c>
    </row>
    <row r="35" spans="1:20">
      <c r="A35" s="115">
        <v>32</v>
      </c>
      <c r="B35" s="114" t="s">
        <v>18</v>
      </c>
      <c r="C35" s="114" t="s">
        <v>14</v>
      </c>
      <c r="D35" s="114" t="s">
        <v>13</v>
      </c>
      <c r="E35" s="114" t="s">
        <v>14</v>
      </c>
      <c r="F35" s="114" t="s">
        <v>14</v>
      </c>
      <c r="G35" s="114" t="s">
        <v>14</v>
      </c>
      <c r="H35" s="114" t="s">
        <v>35</v>
      </c>
      <c r="I35" s="114" t="s">
        <v>35</v>
      </c>
      <c r="J35" s="114" t="s">
        <v>18</v>
      </c>
      <c r="L35">
        <f t="shared" si="2"/>
        <v>76.25</v>
      </c>
      <c r="M35">
        <f t="shared" si="3"/>
        <v>56.25</v>
      </c>
      <c r="N35">
        <f t="shared" si="4"/>
        <v>66.25</v>
      </c>
      <c r="O35">
        <f t="shared" si="5"/>
        <v>56.25</v>
      </c>
      <c r="P35">
        <f t="shared" si="6"/>
        <v>56.25</v>
      </c>
      <c r="Q35">
        <f t="shared" si="7"/>
        <v>56.25</v>
      </c>
      <c r="R35">
        <f t="shared" si="8"/>
        <v>96.25</v>
      </c>
      <c r="S35">
        <f t="shared" si="9"/>
        <v>96.25</v>
      </c>
      <c r="T35">
        <f t="shared" si="10"/>
        <v>76.25</v>
      </c>
    </row>
    <row r="36" spans="1:20">
      <c r="A36" s="113">
        <v>33</v>
      </c>
      <c r="B36" s="114" t="s">
        <v>13</v>
      </c>
      <c r="C36" s="114" t="s">
        <v>13</v>
      </c>
      <c r="D36" s="114" t="s">
        <v>13</v>
      </c>
      <c r="E36" s="114" t="s">
        <v>14</v>
      </c>
      <c r="F36" s="114" t="s">
        <v>14</v>
      </c>
      <c r="G36" s="114" t="s">
        <v>13</v>
      </c>
      <c r="H36" s="114" t="s">
        <v>42</v>
      </c>
      <c r="I36" s="114" t="s">
        <v>42</v>
      </c>
      <c r="J36" s="114" t="s">
        <v>23</v>
      </c>
      <c r="L36">
        <f t="shared" si="2"/>
        <v>66.25</v>
      </c>
      <c r="M36">
        <f t="shared" si="3"/>
        <v>66.25</v>
      </c>
      <c r="N36">
        <f t="shared" si="4"/>
        <v>66.25</v>
      </c>
      <c r="O36">
        <f t="shared" si="5"/>
        <v>56.25</v>
      </c>
      <c r="P36">
        <f t="shared" si="6"/>
        <v>56.25</v>
      </c>
      <c r="Q36">
        <f t="shared" si="7"/>
        <v>66.25</v>
      </c>
      <c r="R36">
        <f t="shared" si="8"/>
        <v>86.25</v>
      </c>
      <c r="S36">
        <f t="shared" si="9"/>
        <v>86.25</v>
      </c>
      <c r="T36">
        <f t="shared" si="10"/>
        <v>81.25</v>
      </c>
    </row>
    <row r="37" spans="1:20">
      <c r="A37" s="115">
        <v>34</v>
      </c>
      <c r="B37" s="114" t="s">
        <v>14</v>
      </c>
      <c r="C37" s="114" t="s">
        <v>16</v>
      </c>
      <c r="D37" s="114" t="s">
        <v>13</v>
      </c>
      <c r="E37" s="114" t="s">
        <v>13</v>
      </c>
      <c r="F37" s="114" t="s">
        <v>13</v>
      </c>
      <c r="G37" s="114" t="s">
        <v>18</v>
      </c>
      <c r="H37" s="114" t="s">
        <v>35</v>
      </c>
      <c r="I37" s="114" t="s">
        <v>42</v>
      </c>
      <c r="J37" s="114" t="s">
        <v>18</v>
      </c>
      <c r="L37">
        <f t="shared" ref="L37:L68" si="11">IF(B37="O",((10*10)-3.75),IF(B37="A+",((9*10)-3.75),IF(B37="A",((8.5*10)-3.75),IF(B37="B+",((8*10)-3.75),IF(B37="B",((7*10)-3.75),IF(B37="C",((6*10)-3.75),IF(B37="P",((5*10)-3.75),40)))))))</f>
        <v>56.25</v>
      </c>
      <c r="M37">
        <f t="shared" ref="M37:M68" si="12">IF(C37="O",((10*10)-3.75),IF(C37="A+",((9*10)-3.75),IF(C37="A",((8.5*10)-3.75),IF(C37="B+",((8*10)-3.75),IF(C37="B",((7*10)-3.75),IF(C37="C",((6*10)-3.75),IF(C37="P",((5*10)-3.75),40)))))))</f>
        <v>40</v>
      </c>
      <c r="N37">
        <f t="shared" ref="N37:N68" si="13">IF(D37="O",((10*10)-3.75),IF(D37="A+",((9*10)-3.75),IF(D37="A",((8.5*10)-3.75),IF(D37="B+",((8*10)-3.75),IF(D37="B",((7*10)-3.75),IF(D37="C",((6*10)-3.75),IF(D37="P",((5*10)-3.75),40)))))))</f>
        <v>66.25</v>
      </c>
      <c r="O37">
        <f t="shared" ref="O37:O68" si="14">IF(E37="O",((10*10)-3.75),IF(E37="A+",((9*10)-3.75),IF(E37="A",((8.5*10)-3.75),IF(E37="B+",((8*10)-3.75),IF(E37="B",((7*10)-3.75),IF(E37="C",((6*10)-3.75),IF(E37="P",((5*10)-3.75),40)))))))</f>
        <v>66.25</v>
      </c>
      <c r="P37">
        <f t="shared" ref="P37:P68" si="15">IF(F37="O",((10*10)-3.75),IF(F37="A+",((9*10)-3.75),IF(F37="A",((8.5*10)-3.75),IF(F37="B+",((8*10)-3.75),IF(F37="B",((7*10)-3.75),IF(F37="C",((6*10)-3.75),IF(F37="P",((5*10)-3.75),40)))))))</f>
        <v>66.25</v>
      </c>
      <c r="Q37">
        <f t="shared" ref="Q37:Q68" si="16">IF(G37="O",((10*10)-3.75),IF(G37="A+",((9*10)-3.75),IF(G37="A",((8.5*10)-3.75),IF(G37="B+",((8*10)-3.75),IF(G37="B",((7*10)-3.75),IF(G37="C",((6*10)-3.75),IF(G37="P",((5*10)-3.75),40)))))))</f>
        <v>76.25</v>
      </c>
      <c r="R37">
        <f t="shared" ref="R37:R68" si="17">IF(H37="O",((10*10)-3.75),IF(H37="A+",((9*10)-3.75),IF(H37="A",((8.5*10)-3.75),IF(H37="B+",((8*10)-3.75),IF(H37="B",((7*10)-3.75),IF(H37="C",((6*10)-3.75),IF(H37="P",((5*10)-3.75),40)))))))</f>
        <v>96.25</v>
      </c>
      <c r="S37">
        <f t="shared" ref="S37:S68" si="18">IF(I37="O",((10*10)-3.75),IF(I37="A+",((9*10)-3.75),IF(I37="A",((8.5*10)-3.75),IF(I37="B+",((8*10)-3.75),IF(I37="B",((7*10)-3.75),IF(I37="C",((6*10)-3.75),IF(I37="P",((5*10)-3.75),40)))))))</f>
        <v>86.25</v>
      </c>
      <c r="T37">
        <f t="shared" ref="T37:T68" si="19">IF(J37="O",((10*10)-3.75),IF(J37="A+",((9*10)-3.75),IF(J37="A",((8.5*10)-3.75),IF(J37="B+",((8*10)-3.75),IF(J37="B",((7*10)-3.75),IF(J37="C",((6*10)-3.75),IF(J37="P",((5*10)-3.75),40)))))))</f>
        <v>76.25</v>
      </c>
    </row>
    <row r="38" spans="1:20">
      <c r="A38" s="113">
        <v>35</v>
      </c>
      <c r="B38" s="114" t="s">
        <v>18</v>
      </c>
      <c r="C38" s="114" t="s">
        <v>18</v>
      </c>
      <c r="D38" s="114" t="s">
        <v>18</v>
      </c>
      <c r="E38" s="114" t="s">
        <v>13</v>
      </c>
      <c r="F38" s="114" t="s">
        <v>13</v>
      </c>
      <c r="G38" s="114" t="s">
        <v>23</v>
      </c>
      <c r="H38" s="114" t="s">
        <v>35</v>
      </c>
      <c r="I38" s="114" t="s">
        <v>35</v>
      </c>
      <c r="J38" s="114" t="s">
        <v>23</v>
      </c>
      <c r="L38">
        <f t="shared" si="11"/>
        <v>76.25</v>
      </c>
      <c r="M38">
        <f t="shared" si="12"/>
        <v>76.25</v>
      </c>
      <c r="N38">
        <f t="shared" si="13"/>
        <v>76.25</v>
      </c>
      <c r="O38">
        <f t="shared" si="14"/>
        <v>66.25</v>
      </c>
      <c r="P38">
        <f t="shared" si="15"/>
        <v>66.25</v>
      </c>
      <c r="Q38">
        <f t="shared" si="16"/>
        <v>81.25</v>
      </c>
      <c r="R38">
        <f t="shared" si="17"/>
        <v>96.25</v>
      </c>
      <c r="S38">
        <f t="shared" si="18"/>
        <v>96.25</v>
      </c>
      <c r="T38">
        <f t="shared" si="19"/>
        <v>81.25</v>
      </c>
    </row>
    <row r="39" spans="1:20">
      <c r="A39" s="115">
        <v>36</v>
      </c>
      <c r="B39" s="114" t="s">
        <v>14</v>
      </c>
      <c r="C39" s="114" t="s">
        <v>18</v>
      </c>
      <c r="D39" s="114" t="s">
        <v>13</v>
      </c>
      <c r="E39" s="114" t="s">
        <v>13</v>
      </c>
      <c r="F39" s="114" t="s">
        <v>13</v>
      </c>
      <c r="G39" s="114" t="s">
        <v>18</v>
      </c>
      <c r="H39" s="114" t="s">
        <v>42</v>
      </c>
      <c r="I39" s="114" t="s">
        <v>35</v>
      </c>
      <c r="J39" s="114" t="s">
        <v>13</v>
      </c>
      <c r="L39">
        <f t="shared" si="11"/>
        <v>56.25</v>
      </c>
      <c r="M39">
        <f t="shared" si="12"/>
        <v>76.25</v>
      </c>
      <c r="N39">
        <f t="shared" si="13"/>
        <v>66.25</v>
      </c>
      <c r="O39">
        <f t="shared" si="14"/>
        <v>66.25</v>
      </c>
      <c r="P39">
        <f t="shared" si="15"/>
        <v>66.25</v>
      </c>
      <c r="Q39">
        <f t="shared" si="16"/>
        <v>76.25</v>
      </c>
      <c r="R39">
        <f t="shared" si="17"/>
        <v>86.25</v>
      </c>
      <c r="S39">
        <f t="shared" si="18"/>
        <v>96.25</v>
      </c>
      <c r="T39">
        <f t="shared" si="19"/>
        <v>66.25</v>
      </c>
    </row>
    <row r="40" spans="1:20">
      <c r="A40" s="113">
        <v>37</v>
      </c>
      <c r="B40" s="114" t="s">
        <v>18</v>
      </c>
      <c r="C40" s="114" t="s">
        <v>13</v>
      </c>
      <c r="D40" s="114" t="s">
        <v>18</v>
      </c>
      <c r="E40" s="114" t="s">
        <v>23</v>
      </c>
      <c r="F40" s="114" t="s">
        <v>13</v>
      </c>
      <c r="G40" s="114" t="s">
        <v>18</v>
      </c>
      <c r="H40" s="114" t="s">
        <v>42</v>
      </c>
      <c r="I40" s="114" t="s">
        <v>35</v>
      </c>
      <c r="J40" s="114" t="s">
        <v>18</v>
      </c>
      <c r="L40">
        <f t="shared" si="11"/>
        <v>76.25</v>
      </c>
      <c r="M40">
        <f t="shared" si="12"/>
        <v>66.25</v>
      </c>
      <c r="N40">
        <f t="shared" si="13"/>
        <v>76.25</v>
      </c>
      <c r="O40">
        <f t="shared" si="14"/>
        <v>81.25</v>
      </c>
      <c r="P40">
        <f t="shared" si="15"/>
        <v>66.25</v>
      </c>
      <c r="Q40">
        <f t="shared" si="16"/>
        <v>76.25</v>
      </c>
      <c r="R40">
        <f t="shared" si="17"/>
        <v>86.25</v>
      </c>
      <c r="S40">
        <f t="shared" si="18"/>
        <v>96.25</v>
      </c>
      <c r="T40">
        <f t="shared" si="19"/>
        <v>76.25</v>
      </c>
    </row>
    <row r="41" spans="1:20">
      <c r="A41" s="115">
        <v>38</v>
      </c>
      <c r="B41" s="114" t="s">
        <v>14</v>
      </c>
      <c r="C41" s="114" t="s">
        <v>14</v>
      </c>
      <c r="D41" s="114" t="s">
        <v>16</v>
      </c>
      <c r="E41" s="114" t="s">
        <v>16</v>
      </c>
      <c r="F41" s="114" t="s">
        <v>13</v>
      </c>
      <c r="G41" s="114" t="s">
        <v>14</v>
      </c>
      <c r="H41" s="114" t="s">
        <v>23</v>
      </c>
      <c r="I41" s="114" t="s">
        <v>23</v>
      </c>
      <c r="J41" s="114" t="s">
        <v>35</v>
      </c>
      <c r="L41">
        <f t="shared" si="11"/>
        <v>56.25</v>
      </c>
      <c r="M41">
        <f t="shared" si="12"/>
        <v>56.25</v>
      </c>
      <c r="N41">
        <f t="shared" si="13"/>
        <v>40</v>
      </c>
      <c r="O41">
        <f t="shared" si="14"/>
        <v>40</v>
      </c>
      <c r="P41">
        <f t="shared" si="15"/>
        <v>66.25</v>
      </c>
      <c r="Q41">
        <f t="shared" si="16"/>
        <v>56.25</v>
      </c>
      <c r="R41">
        <f t="shared" si="17"/>
        <v>81.25</v>
      </c>
      <c r="S41">
        <f t="shared" si="18"/>
        <v>81.25</v>
      </c>
      <c r="T41">
        <f t="shared" si="19"/>
        <v>96.25</v>
      </c>
    </row>
    <row r="42" spans="1:20">
      <c r="A42" s="113">
        <v>39</v>
      </c>
      <c r="B42" s="114" t="s">
        <v>14</v>
      </c>
      <c r="C42" s="114" t="s">
        <v>14</v>
      </c>
      <c r="D42" s="114" t="s">
        <v>14</v>
      </c>
      <c r="E42" s="114" t="s">
        <v>14</v>
      </c>
      <c r="F42" s="114" t="s">
        <v>18</v>
      </c>
      <c r="G42" s="114" t="s">
        <v>23</v>
      </c>
      <c r="H42" s="114" t="s">
        <v>42</v>
      </c>
      <c r="I42" s="114" t="s">
        <v>35</v>
      </c>
      <c r="J42" s="114" t="s">
        <v>42</v>
      </c>
      <c r="L42">
        <f t="shared" si="11"/>
        <v>56.25</v>
      </c>
      <c r="M42">
        <f t="shared" si="12"/>
        <v>56.25</v>
      </c>
      <c r="N42">
        <f t="shared" si="13"/>
        <v>56.25</v>
      </c>
      <c r="O42">
        <f t="shared" si="14"/>
        <v>56.25</v>
      </c>
      <c r="P42">
        <f t="shared" si="15"/>
        <v>76.25</v>
      </c>
      <c r="Q42">
        <f t="shared" si="16"/>
        <v>81.25</v>
      </c>
      <c r="R42">
        <f t="shared" si="17"/>
        <v>86.25</v>
      </c>
      <c r="S42">
        <f t="shared" si="18"/>
        <v>96.25</v>
      </c>
      <c r="T42">
        <f t="shared" si="19"/>
        <v>86.25</v>
      </c>
    </row>
    <row r="43" spans="1:20">
      <c r="A43" s="115">
        <v>40</v>
      </c>
      <c r="B43" s="114" t="s">
        <v>14</v>
      </c>
      <c r="C43" s="114" t="s">
        <v>14</v>
      </c>
      <c r="D43" s="114" t="s">
        <v>13</v>
      </c>
      <c r="E43" s="114" t="s">
        <v>14</v>
      </c>
      <c r="F43" s="114" t="s">
        <v>14</v>
      </c>
      <c r="G43" s="114" t="s">
        <v>13</v>
      </c>
      <c r="H43" s="114" t="s">
        <v>18</v>
      </c>
      <c r="I43" s="114" t="s">
        <v>35</v>
      </c>
      <c r="J43" s="114" t="s">
        <v>18</v>
      </c>
      <c r="L43">
        <f t="shared" si="11"/>
        <v>56.25</v>
      </c>
      <c r="M43">
        <f t="shared" si="12"/>
        <v>56.25</v>
      </c>
      <c r="N43">
        <f t="shared" si="13"/>
        <v>66.25</v>
      </c>
      <c r="O43">
        <f t="shared" si="14"/>
        <v>56.25</v>
      </c>
      <c r="P43">
        <f t="shared" si="15"/>
        <v>56.25</v>
      </c>
      <c r="Q43">
        <f t="shared" si="16"/>
        <v>66.25</v>
      </c>
      <c r="R43">
        <f t="shared" si="17"/>
        <v>76.25</v>
      </c>
      <c r="S43">
        <f t="shared" si="18"/>
        <v>96.25</v>
      </c>
      <c r="T43">
        <f t="shared" si="19"/>
        <v>76.25</v>
      </c>
    </row>
    <row r="44" spans="1:20">
      <c r="A44" s="113">
        <v>41</v>
      </c>
      <c r="B44" s="114" t="s">
        <v>42</v>
      </c>
      <c r="C44" s="114" t="s">
        <v>18</v>
      </c>
      <c r="D44" s="114" t="s">
        <v>42</v>
      </c>
      <c r="E44" s="114" t="s">
        <v>18</v>
      </c>
      <c r="F44" s="114" t="s">
        <v>18</v>
      </c>
      <c r="G44" s="114" t="s">
        <v>42</v>
      </c>
      <c r="H44" s="114" t="s">
        <v>35</v>
      </c>
      <c r="I44" s="114" t="s">
        <v>35</v>
      </c>
      <c r="J44" s="114" t="s">
        <v>23</v>
      </c>
      <c r="L44">
        <f t="shared" si="11"/>
        <v>86.25</v>
      </c>
      <c r="M44">
        <f t="shared" si="12"/>
        <v>76.25</v>
      </c>
      <c r="N44">
        <f t="shared" si="13"/>
        <v>86.25</v>
      </c>
      <c r="O44">
        <f t="shared" si="14"/>
        <v>76.25</v>
      </c>
      <c r="P44">
        <f t="shared" si="15"/>
        <v>76.25</v>
      </c>
      <c r="Q44">
        <f t="shared" si="16"/>
        <v>86.25</v>
      </c>
      <c r="R44">
        <f t="shared" si="17"/>
        <v>96.25</v>
      </c>
      <c r="S44">
        <f t="shared" si="18"/>
        <v>96.25</v>
      </c>
      <c r="T44">
        <f t="shared" si="19"/>
        <v>81.25</v>
      </c>
    </row>
    <row r="45" spans="1:20">
      <c r="A45" s="115">
        <v>42</v>
      </c>
      <c r="B45" s="114" t="s">
        <v>16</v>
      </c>
      <c r="C45" s="114" t="s">
        <v>14</v>
      </c>
      <c r="D45" s="114" t="s">
        <v>14</v>
      </c>
      <c r="E45" s="114" t="s">
        <v>14</v>
      </c>
      <c r="F45" s="114" t="s">
        <v>13</v>
      </c>
      <c r="G45" s="114" t="s">
        <v>13</v>
      </c>
      <c r="H45" s="114" t="s">
        <v>23</v>
      </c>
      <c r="I45" s="114" t="s">
        <v>35</v>
      </c>
      <c r="J45" s="114" t="s">
        <v>18</v>
      </c>
      <c r="L45">
        <f t="shared" si="11"/>
        <v>40</v>
      </c>
      <c r="M45">
        <f t="shared" si="12"/>
        <v>56.25</v>
      </c>
      <c r="N45">
        <f t="shared" si="13"/>
        <v>56.25</v>
      </c>
      <c r="O45">
        <f t="shared" si="14"/>
        <v>56.25</v>
      </c>
      <c r="P45">
        <f t="shared" si="15"/>
        <v>66.25</v>
      </c>
      <c r="Q45">
        <f t="shared" si="16"/>
        <v>66.25</v>
      </c>
      <c r="R45">
        <f t="shared" si="17"/>
        <v>81.25</v>
      </c>
      <c r="S45">
        <f t="shared" si="18"/>
        <v>96.25</v>
      </c>
      <c r="T45">
        <f t="shared" si="19"/>
        <v>76.25</v>
      </c>
    </row>
    <row r="46" spans="1:20">
      <c r="A46" s="113">
        <v>43</v>
      </c>
      <c r="B46" s="114" t="s">
        <v>23</v>
      </c>
      <c r="C46" s="114" t="s">
        <v>13</v>
      </c>
      <c r="D46" s="114" t="s">
        <v>13</v>
      </c>
      <c r="E46" s="114" t="s">
        <v>13</v>
      </c>
      <c r="F46" s="114" t="s">
        <v>18</v>
      </c>
      <c r="G46" s="114" t="s">
        <v>18</v>
      </c>
      <c r="H46" s="114" t="s">
        <v>23</v>
      </c>
      <c r="I46" s="114" t="s">
        <v>35</v>
      </c>
      <c r="J46" s="114" t="s">
        <v>42</v>
      </c>
      <c r="L46">
        <f t="shared" si="11"/>
        <v>81.25</v>
      </c>
      <c r="M46">
        <f t="shared" si="12"/>
        <v>66.25</v>
      </c>
      <c r="N46">
        <f t="shared" si="13"/>
        <v>66.25</v>
      </c>
      <c r="O46">
        <f t="shared" si="14"/>
        <v>66.25</v>
      </c>
      <c r="P46">
        <f t="shared" si="15"/>
        <v>76.25</v>
      </c>
      <c r="Q46">
        <f t="shared" si="16"/>
        <v>76.25</v>
      </c>
      <c r="R46">
        <f t="shared" si="17"/>
        <v>81.25</v>
      </c>
      <c r="S46">
        <f t="shared" si="18"/>
        <v>96.25</v>
      </c>
      <c r="T46">
        <f t="shared" si="19"/>
        <v>86.25</v>
      </c>
    </row>
    <row r="47" spans="1:20">
      <c r="A47" s="115">
        <v>44</v>
      </c>
      <c r="B47" s="114" t="s">
        <v>35</v>
      </c>
      <c r="C47" s="114" t="s">
        <v>35</v>
      </c>
      <c r="D47" s="114" t="s">
        <v>42</v>
      </c>
      <c r="E47" s="114" t="s">
        <v>42</v>
      </c>
      <c r="F47" s="114" t="s">
        <v>35</v>
      </c>
      <c r="G47" s="114" t="s">
        <v>42</v>
      </c>
      <c r="H47" s="114" t="s">
        <v>35</v>
      </c>
      <c r="I47" s="114" t="s">
        <v>35</v>
      </c>
      <c r="J47" s="114" t="s">
        <v>35</v>
      </c>
      <c r="L47">
        <f t="shared" si="11"/>
        <v>96.25</v>
      </c>
      <c r="M47">
        <f t="shared" si="12"/>
        <v>96.25</v>
      </c>
      <c r="N47">
        <f t="shared" si="13"/>
        <v>86.25</v>
      </c>
      <c r="O47">
        <f t="shared" si="14"/>
        <v>86.25</v>
      </c>
      <c r="P47">
        <f t="shared" si="15"/>
        <v>96.25</v>
      </c>
      <c r="Q47">
        <f t="shared" si="16"/>
        <v>86.25</v>
      </c>
      <c r="R47">
        <f t="shared" si="17"/>
        <v>96.25</v>
      </c>
      <c r="S47">
        <f t="shared" si="18"/>
        <v>96.25</v>
      </c>
      <c r="T47">
        <f t="shared" si="19"/>
        <v>96.25</v>
      </c>
    </row>
    <row r="48" spans="1:20">
      <c r="A48" s="113">
        <v>45</v>
      </c>
      <c r="B48" s="114" t="s">
        <v>14</v>
      </c>
      <c r="C48" s="114" t="s">
        <v>16</v>
      </c>
      <c r="D48" s="114" t="s">
        <v>14</v>
      </c>
      <c r="E48" s="114" t="s">
        <v>14</v>
      </c>
      <c r="F48" s="114" t="s">
        <v>14</v>
      </c>
      <c r="G48" s="114" t="s">
        <v>13</v>
      </c>
      <c r="H48" s="114" t="s">
        <v>42</v>
      </c>
      <c r="I48" s="114" t="s">
        <v>42</v>
      </c>
      <c r="J48" s="114" t="s">
        <v>23</v>
      </c>
      <c r="L48">
        <f t="shared" si="11"/>
        <v>56.25</v>
      </c>
      <c r="M48">
        <f t="shared" si="12"/>
        <v>40</v>
      </c>
      <c r="N48">
        <f t="shared" si="13"/>
        <v>56.25</v>
      </c>
      <c r="O48">
        <f t="shared" si="14"/>
        <v>56.25</v>
      </c>
      <c r="P48">
        <f t="shared" si="15"/>
        <v>56.25</v>
      </c>
      <c r="Q48">
        <f t="shared" si="16"/>
        <v>66.25</v>
      </c>
      <c r="R48">
        <f t="shared" si="17"/>
        <v>86.25</v>
      </c>
      <c r="S48">
        <f t="shared" si="18"/>
        <v>86.25</v>
      </c>
      <c r="T48">
        <f t="shared" si="19"/>
        <v>81.25</v>
      </c>
    </row>
    <row r="49" spans="1:20">
      <c r="A49" s="115">
        <v>46</v>
      </c>
      <c r="B49" s="114" t="s">
        <v>18</v>
      </c>
      <c r="C49" s="114" t="s">
        <v>13</v>
      </c>
      <c r="D49" s="114" t="s">
        <v>13</v>
      </c>
      <c r="E49" s="114" t="s">
        <v>18</v>
      </c>
      <c r="F49" s="114" t="s">
        <v>23</v>
      </c>
      <c r="G49" s="114" t="s">
        <v>42</v>
      </c>
      <c r="H49" s="114" t="s">
        <v>35</v>
      </c>
      <c r="I49" s="114" t="s">
        <v>42</v>
      </c>
      <c r="J49" s="114" t="s">
        <v>42</v>
      </c>
      <c r="L49">
        <f t="shared" si="11"/>
        <v>76.25</v>
      </c>
      <c r="M49">
        <f t="shared" si="12"/>
        <v>66.25</v>
      </c>
      <c r="N49">
        <f t="shared" si="13"/>
        <v>66.25</v>
      </c>
      <c r="O49">
        <f t="shared" si="14"/>
        <v>76.25</v>
      </c>
      <c r="P49">
        <f t="shared" si="15"/>
        <v>81.25</v>
      </c>
      <c r="Q49">
        <f t="shared" si="16"/>
        <v>86.25</v>
      </c>
      <c r="R49">
        <f t="shared" si="17"/>
        <v>96.25</v>
      </c>
      <c r="S49">
        <f t="shared" si="18"/>
        <v>86.25</v>
      </c>
      <c r="T49">
        <f t="shared" si="19"/>
        <v>86.25</v>
      </c>
    </row>
    <row r="50" spans="1:20">
      <c r="A50" s="113">
        <v>47</v>
      </c>
      <c r="B50" s="114" t="s">
        <v>13</v>
      </c>
      <c r="C50" s="114" t="s">
        <v>18</v>
      </c>
      <c r="D50" s="114" t="s">
        <v>18</v>
      </c>
      <c r="E50" s="114" t="s">
        <v>13</v>
      </c>
      <c r="F50" s="114" t="s">
        <v>18</v>
      </c>
      <c r="G50" s="114" t="s">
        <v>23</v>
      </c>
      <c r="H50" s="114" t="s">
        <v>42</v>
      </c>
      <c r="I50" s="114" t="s">
        <v>35</v>
      </c>
      <c r="J50" s="114" t="s">
        <v>42</v>
      </c>
      <c r="L50">
        <f t="shared" si="11"/>
        <v>66.25</v>
      </c>
      <c r="M50">
        <f t="shared" si="12"/>
        <v>76.25</v>
      </c>
      <c r="N50">
        <f t="shared" si="13"/>
        <v>76.25</v>
      </c>
      <c r="O50">
        <f t="shared" si="14"/>
        <v>66.25</v>
      </c>
      <c r="P50">
        <f t="shared" si="15"/>
        <v>76.25</v>
      </c>
      <c r="Q50">
        <f t="shared" si="16"/>
        <v>81.25</v>
      </c>
      <c r="R50">
        <f t="shared" si="17"/>
        <v>86.25</v>
      </c>
      <c r="S50">
        <f t="shared" si="18"/>
        <v>96.25</v>
      </c>
      <c r="T50">
        <f t="shared" si="19"/>
        <v>86.25</v>
      </c>
    </row>
    <row r="51" spans="1:20">
      <c r="A51" s="115">
        <v>48</v>
      </c>
      <c r="B51" s="114" t="s">
        <v>16</v>
      </c>
      <c r="C51" s="114" t="s">
        <v>16</v>
      </c>
      <c r="D51" s="114" t="s">
        <v>16</v>
      </c>
      <c r="E51" s="114" t="s">
        <v>16</v>
      </c>
      <c r="F51" s="114" t="s">
        <v>14</v>
      </c>
      <c r="G51" s="114" t="s">
        <v>14</v>
      </c>
      <c r="H51" s="114" t="s">
        <v>18</v>
      </c>
      <c r="I51" s="114" t="s">
        <v>18</v>
      </c>
      <c r="J51" s="114" t="s">
        <v>18</v>
      </c>
      <c r="L51">
        <f t="shared" si="11"/>
        <v>40</v>
      </c>
      <c r="M51">
        <f t="shared" si="12"/>
        <v>40</v>
      </c>
      <c r="N51">
        <f t="shared" si="13"/>
        <v>40</v>
      </c>
      <c r="O51">
        <f t="shared" si="14"/>
        <v>40</v>
      </c>
      <c r="P51">
        <f t="shared" si="15"/>
        <v>56.25</v>
      </c>
      <c r="Q51">
        <f t="shared" si="16"/>
        <v>56.25</v>
      </c>
      <c r="R51">
        <f t="shared" si="17"/>
        <v>76.25</v>
      </c>
      <c r="S51">
        <f t="shared" si="18"/>
        <v>76.25</v>
      </c>
      <c r="T51">
        <f t="shared" si="19"/>
        <v>76.25</v>
      </c>
    </row>
    <row r="52" spans="1:20">
      <c r="A52" s="113">
        <v>49</v>
      </c>
      <c r="B52" s="114" t="s">
        <v>16</v>
      </c>
      <c r="C52" s="114" t="s">
        <v>18</v>
      </c>
      <c r="D52" s="114" t="s">
        <v>13</v>
      </c>
      <c r="E52" s="114" t="s">
        <v>18</v>
      </c>
      <c r="F52" s="114" t="s">
        <v>18</v>
      </c>
      <c r="G52" s="114" t="s">
        <v>13</v>
      </c>
      <c r="H52" s="114" t="s">
        <v>42</v>
      </c>
      <c r="I52" s="114" t="s">
        <v>35</v>
      </c>
      <c r="J52" s="114" t="s">
        <v>42</v>
      </c>
      <c r="L52">
        <f t="shared" si="11"/>
        <v>40</v>
      </c>
      <c r="M52">
        <f t="shared" si="12"/>
        <v>76.25</v>
      </c>
      <c r="N52">
        <f t="shared" si="13"/>
        <v>66.25</v>
      </c>
      <c r="O52">
        <f t="shared" si="14"/>
        <v>76.25</v>
      </c>
      <c r="P52">
        <f t="shared" si="15"/>
        <v>76.25</v>
      </c>
      <c r="Q52">
        <f t="shared" si="16"/>
        <v>66.25</v>
      </c>
      <c r="R52">
        <f t="shared" si="17"/>
        <v>86.25</v>
      </c>
      <c r="S52">
        <f t="shared" si="18"/>
        <v>96.25</v>
      </c>
      <c r="T52">
        <f t="shared" si="19"/>
        <v>86.25</v>
      </c>
    </row>
    <row r="53" spans="1:20">
      <c r="A53" s="115">
        <v>50</v>
      </c>
      <c r="B53" s="114" t="s">
        <v>18</v>
      </c>
      <c r="C53" s="114" t="s">
        <v>13</v>
      </c>
      <c r="D53" s="114" t="s">
        <v>18</v>
      </c>
      <c r="E53" s="114" t="s">
        <v>18</v>
      </c>
      <c r="F53" s="114" t="s">
        <v>14</v>
      </c>
      <c r="G53" s="114" t="s">
        <v>18</v>
      </c>
      <c r="H53" s="114" t="s">
        <v>35</v>
      </c>
      <c r="I53" s="114" t="s">
        <v>42</v>
      </c>
      <c r="J53" s="114" t="s">
        <v>35</v>
      </c>
      <c r="L53">
        <f t="shared" si="11"/>
        <v>76.25</v>
      </c>
      <c r="M53">
        <f t="shared" si="12"/>
        <v>66.25</v>
      </c>
      <c r="N53">
        <f t="shared" si="13"/>
        <v>76.25</v>
      </c>
      <c r="O53">
        <f t="shared" si="14"/>
        <v>76.25</v>
      </c>
      <c r="P53">
        <f t="shared" si="15"/>
        <v>56.25</v>
      </c>
      <c r="Q53">
        <f t="shared" si="16"/>
        <v>76.25</v>
      </c>
      <c r="R53">
        <f t="shared" si="17"/>
        <v>96.25</v>
      </c>
      <c r="S53">
        <f t="shared" si="18"/>
        <v>86.25</v>
      </c>
      <c r="T53">
        <f t="shared" si="19"/>
        <v>96.25</v>
      </c>
    </row>
    <row r="54" spans="1:20">
      <c r="A54" s="113">
        <v>51</v>
      </c>
      <c r="B54" s="114" t="s">
        <v>16</v>
      </c>
      <c r="C54" s="114" t="s">
        <v>13</v>
      </c>
      <c r="D54" s="114" t="s">
        <v>14</v>
      </c>
      <c r="E54" s="114" t="s">
        <v>14</v>
      </c>
      <c r="F54" s="114" t="s">
        <v>18</v>
      </c>
      <c r="G54" s="114" t="s">
        <v>18</v>
      </c>
      <c r="H54" s="114" t="s">
        <v>35</v>
      </c>
      <c r="I54" s="114" t="s">
        <v>23</v>
      </c>
      <c r="J54" s="114" t="s">
        <v>23</v>
      </c>
      <c r="L54">
        <f t="shared" si="11"/>
        <v>40</v>
      </c>
      <c r="M54">
        <f t="shared" si="12"/>
        <v>66.25</v>
      </c>
      <c r="N54">
        <f t="shared" si="13"/>
        <v>56.25</v>
      </c>
      <c r="O54">
        <f t="shared" si="14"/>
        <v>56.25</v>
      </c>
      <c r="P54">
        <f t="shared" si="15"/>
        <v>76.25</v>
      </c>
      <c r="Q54">
        <f t="shared" si="16"/>
        <v>76.25</v>
      </c>
      <c r="R54">
        <f t="shared" si="17"/>
        <v>96.25</v>
      </c>
      <c r="S54">
        <f t="shared" si="18"/>
        <v>81.25</v>
      </c>
      <c r="T54">
        <f t="shared" si="19"/>
        <v>81.25</v>
      </c>
    </row>
    <row r="55" spans="1:20">
      <c r="A55" s="115">
        <v>52</v>
      </c>
      <c r="B55" s="114" t="s">
        <v>13</v>
      </c>
      <c r="C55" s="114" t="s">
        <v>18</v>
      </c>
      <c r="D55" s="114" t="s">
        <v>18</v>
      </c>
      <c r="E55" s="114" t="s">
        <v>18</v>
      </c>
      <c r="F55" s="114" t="s">
        <v>18</v>
      </c>
      <c r="G55" s="114" t="s">
        <v>23</v>
      </c>
      <c r="H55" s="114" t="s">
        <v>42</v>
      </c>
      <c r="I55" s="114" t="s">
        <v>42</v>
      </c>
      <c r="J55" s="114" t="s">
        <v>42</v>
      </c>
      <c r="L55">
        <f t="shared" si="11"/>
        <v>66.25</v>
      </c>
      <c r="M55">
        <f t="shared" si="12"/>
        <v>76.25</v>
      </c>
      <c r="N55">
        <f t="shared" si="13"/>
        <v>76.25</v>
      </c>
      <c r="O55">
        <f t="shared" si="14"/>
        <v>76.25</v>
      </c>
      <c r="P55">
        <f t="shared" si="15"/>
        <v>76.25</v>
      </c>
      <c r="Q55">
        <f t="shared" si="16"/>
        <v>81.25</v>
      </c>
      <c r="R55">
        <f t="shared" si="17"/>
        <v>86.25</v>
      </c>
      <c r="S55">
        <f t="shared" si="18"/>
        <v>86.25</v>
      </c>
      <c r="T55">
        <f t="shared" si="19"/>
        <v>86.25</v>
      </c>
    </row>
    <row r="56" spans="1:20">
      <c r="A56" s="113">
        <v>53</v>
      </c>
      <c r="B56" s="114" t="s">
        <v>23</v>
      </c>
      <c r="C56" s="114" t="s">
        <v>18</v>
      </c>
      <c r="D56" s="114" t="s">
        <v>18</v>
      </c>
      <c r="E56" s="114" t="s">
        <v>18</v>
      </c>
      <c r="F56" s="114" t="s">
        <v>18</v>
      </c>
      <c r="G56" s="114" t="s">
        <v>35</v>
      </c>
      <c r="H56" s="114" t="s">
        <v>35</v>
      </c>
      <c r="I56" s="114" t="s">
        <v>35</v>
      </c>
      <c r="J56" s="114" t="s">
        <v>35</v>
      </c>
      <c r="L56">
        <f t="shared" si="11"/>
        <v>81.25</v>
      </c>
      <c r="M56">
        <f t="shared" si="12"/>
        <v>76.25</v>
      </c>
      <c r="N56">
        <f t="shared" si="13"/>
        <v>76.25</v>
      </c>
      <c r="O56">
        <f t="shared" si="14"/>
        <v>76.25</v>
      </c>
      <c r="P56">
        <f t="shared" si="15"/>
        <v>76.25</v>
      </c>
      <c r="Q56">
        <f t="shared" si="16"/>
        <v>96.25</v>
      </c>
      <c r="R56">
        <f t="shared" si="17"/>
        <v>96.25</v>
      </c>
      <c r="S56">
        <f t="shared" si="18"/>
        <v>96.25</v>
      </c>
      <c r="T56">
        <f t="shared" si="19"/>
        <v>96.25</v>
      </c>
    </row>
    <row r="57" spans="1:20">
      <c r="A57" s="115">
        <v>54</v>
      </c>
      <c r="B57" s="114" t="s">
        <v>18</v>
      </c>
      <c r="C57" s="114" t="s">
        <v>42</v>
      </c>
      <c r="D57" s="114" t="s">
        <v>42</v>
      </c>
      <c r="E57" s="114" t="s">
        <v>18</v>
      </c>
      <c r="F57" s="114" t="s">
        <v>23</v>
      </c>
      <c r="G57" s="114" t="s">
        <v>42</v>
      </c>
      <c r="H57" s="114" t="s">
        <v>35</v>
      </c>
      <c r="I57" s="114" t="s">
        <v>23</v>
      </c>
      <c r="J57" s="114" t="s">
        <v>35</v>
      </c>
      <c r="L57">
        <f t="shared" si="11"/>
        <v>76.25</v>
      </c>
      <c r="M57">
        <f t="shared" si="12"/>
        <v>86.25</v>
      </c>
      <c r="N57">
        <f t="shared" si="13"/>
        <v>86.25</v>
      </c>
      <c r="O57">
        <f t="shared" si="14"/>
        <v>76.25</v>
      </c>
      <c r="P57">
        <f t="shared" si="15"/>
        <v>81.25</v>
      </c>
      <c r="Q57">
        <f t="shared" si="16"/>
        <v>86.25</v>
      </c>
      <c r="R57">
        <f t="shared" si="17"/>
        <v>96.25</v>
      </c>
      <c r="S57">
        <f t="shared" si="18"/>
        <v>81.25</v>
      </c>
      <c r="T57">
        <f t="shared" si="19"/>
        <v>96.25</v>
      </c>
    </row>
    <row r="58" spans="1:20">
      <c r="A58" s="113">
        <v>55</v>
      </c>
      <c r="B58" s="114" t="s">
        <v>14</v>
      </c>
      <c r="C58" s="114" t="s">
        <v>18</v>
      </c>
      <c r="D58" s="114" t="s">
        <v>18</v>
      </c>
      <c r="E58" s="114" t="s">
        <v>23</v>
      </c>
      <c r="F58" s="114" t="s">
        <v>13</v>
      </c>
      <c r="G58" s="114" t="s">
        <v>35</v>
      </c>
      <c r="H58" s="114" t="s">
        <v>42</v>
      </c>
      <c r="I58" s="114" t="s">
        <v>35</v>
      </c>
      <c r="J58" s="114" t="s">
        <v>42</v>
      </c>
      <c r="L58">
        <f t="shared" si="11"/>
        <v>56.25</v>
      </c>
      <c r="M58">
        <f t="shared" si="12"/>
        <v>76.25</v>
      </c>
      <c r="N58">
        <f t="shared" si="13"/>
        <v>76.25</v>
      </c>
      <c r="O58">
        <f t="shared" si="14"/>
        <v>81.25</v>
      </c>
      <c r="P58">
        <f t="shared" si="15"/>
        <v>66.25</v>
      </c>
      <c r="Q58">
        <f t="shared" si="16"/>
        <v>96.25</v>
      </c>
      <c r="R58">
        <f t="shared" si="17"/>
        <v>86.25</v>
      </c>
      <c r="S58">
        <f t="shared" si="18"/>
        <v>96.25</v>
      </c>
      <c r="T58">
        <f t="shared" si="19"/>
        <v>86.25</v>
      </c>
    </row>
    <row r="59" spans="1:20">
      <c r="A59" s="115">
        <v>56</v>
      </c>
      <c r="B59" s="114" t="s">
        <v>16</v>
      </c>
      <c r="C59" s="114" t="s">
        <v>16</v>
      </c>
      <c r="D59" s="114" t="s">
        <v>14</v>
      </c>
      <c r="E59" s="114" t="s">
        <v>14</v>
      </c>
      <c r="F59" s="114" t="s">
        <v>16</v>
      </c>
      <c r="G59" s="114" t="s">
        <v>13</v>
      </c>
      <c r="H59" s="114" t="s">
        <v>23</v>
      </c>
      <c r="I59" s="114" t="s">
        <v>42</v>
      </c>
      <c r="J59" s="114" t="s">
        <v>18</v>
      </c>
      <c r="L59">
        <f t="shared" si="11"/>
        <v>40</v>
      </c>
      <c r="M59">
        <f t="shared" si="12"/>
        <v>40</v>
      </c>
      <c r="N59">
        <f t="shared" si="13"/>
        <v>56.25</v>
      </c>
      <c r="O59">
        <f t="shared" si="14"/>
        <v>56.25</v>
      </c>
      <c r="P59">
        <f t="shared" si="15"/>
        <v>40</v>
      </c>
      <c r="Q59">
        <f t="shared" si="16"/>
        <v>66.25</v>
      </c>
      <c r="R59">
        <f t="shared" si="17"/>
        <v>81.25</v>
      </c>
      <c r="S59">
        <f t="shared" si="18"/>
        <v>86.25</v>
      </c>
      <c r="T59">
        <f t="shared" si="19"/>
        <v>76.25</v>
      </c>
    </row>
    <row r="60" spans="1:20">
      <c r="A60" s="113">
        <v>57</v>
      </c>
      <c r="B60" s="114" t="s">
        <v>16</v>
      </c>
      <c r="C60" s="114" t="s">
        <v>16</v>
      </c>
      <c r="D60" s="114" t="s">
        <v>16</v>
      </c>
      <c r="E60" s="114" t="s">
        <v>13</v>
      </c>
      <c r="F60" s="114" t="s">
        <v>13</v>
      </c>
      <c r="G60" s="114" t="s">
        <v>13</v>
      </c>
      <c r="H60" s="114" t="s">
        <v>18</v>
      </c>
      <c r="I60" s="114" t="s">
        <v>35</v>
      </c>
      <c r="J60" s="114" t="s">
        <v>18</v>
      </c>
      <c r="L60">
        <f t="shared" si="11"/>
        <v>40</v>
      </c>
      <c r="M60">
        <f t="shared" si="12"/>
        <v>40</v>
      </c>
      <c r="N60">
        <f t="shared" si="13"/>
        <v>40</v>
      </c>
      <c r="O60">
        <f t="shared" si="14"/>
        <v>66.25</v>
      </c>
      <c r="P60">
        <f t="shared" si="15"/>
        <v>66.25</v>
      </c>
      <c r="Q60">
        <f t="shared" si="16"/>
        <v>66.25</v>
      </c>
      <c r="R60">
        <f t="shared" si="17"/>
        <v>76.25</v>
      </c>
      <c r="S60">
        <f t="shared" si="18"/>
        <v>96.25</v>
      </c>
      <c r="T60">
        <f t="shared" si="19"/>
        <v>76.25</v>
      </c>
    </row>
    <row r="61" spans="1:20">
      <c r="A61" s="115">
        <v>58</v>
      </c>
      <c r="B61" s="114" t="s">
        <v>16</v>
      </c>
      <c r="C61" s="114" t="s">
        <v>18</v>
      </c>
      <c r="D61" s="114" t="s">
        <v>13</v>
      </c>
      <c r="E61" s="114" t="s">
        <v>16</v>
      </c>
      <c r="F61" s="114" t="s">
        <v>13</v>
      </c>
      <c r="G61" s="114" t="s">
        <v>18</v>
      </c>
      <c r="H61" s="114" t="s">
        <v>42</v>
      </c>
      <c r="I61" s="114" t="s">
        <v>18</v>
      </c>
      <c r="J61" s="114" t="s">
        <v>42</v>
      </c>
      <c r="L61">
        <f t="shared" si="11"/>
        <v>40</v>
      </c>
      <c r="M61">
        <f t="shared" si="12"/>
        <v>76.25</v>
      </c>
      <c r="N61">
        <f t="shared" si="13"/>
        <v>66.25</v>
      </c>
      <c r="O61">
        <f t="shared" si="14"/>
        <v>40</v>
      </c>
      <c r="P61">
        <f t="shared" si="15"/>
        <v>66.25</v>
      </c>
      <c r="Q61">
        <f t="shared" si="16"/>
        <v>76.25</v>
      </c>
      <c r="R61">
        <f t="shared" si="17"/>
        <v>86.25</v>
      </c>
      <c r="S61">
        <f t="shared" si="18"/>
        <v>76.25</v>
      </c>
      <c r="T61">
        <f t="shared" si="19"/>
        <v>86.25</v>
      </c>
    </row>
    <row r="62" spans="1:20">
      <c r="A62" s="113">
        <v>59</v>
      </c>
      <c r="B62" s="114" t="s">
        <v>13</v>
      </c>
      <c r="C62" s="114" t="s">
        <v>16</v>
      </c>
      <c r="D62" s="114" t="s">
        <v>14</v>
      </c>
      <c r="E62" s="114" t="s">
        <v>13</v>
      </c>
      <c r="F62" s="114" t="s">
        <v>16</v>
      </c>
      <c r="G62" s="114" t="s">
        <v>16</v>
      </c>
      <c r="H62" s="114" t="s">
        <v>42</v>
      </c>
      <c r="I62" s="114" t="s">
        <v>35</v>
      </c>
      <c r="J62" s="114" t="s">
        <v>23</v>
      </c>
      <c r="L62">
        <f t="shared" si="11"/>
        <v>66.25</v>
      </c>
      <c r="M62">
        <f t="shared" si="12"/>
        <v>40</v>
      </c>
      <c r="N62">
        <f t="shared" si="13"/>
        <v>56.25</v>
      </c>
      <c r="O62">
        <f t="shared" si="14"/>
        <v>66.25</v>
      </c>
      <c r="P62">
        <f t="shared" si="15"/>
        <v>40</v>
      </c>
      <c r="Q62">
        <f t="shared" si="16"/>
        <v>40</v>
      </c>
      <c r="R62">
        <f t="shared" si="17"/>
        <v>86.25</v>
      </c>
      <c r="S62">
        <f t="shared" si="18"/>
        <v>96.25</v>
      </c>
      <c r="T62">
        <f t="shared" si="19"/>
        <v>81.25</v>
      </c>
    </row>
    <row r="63" spans="1:20">
      <c r="A63" s="115">
        <v>60</v>
      </c>
      <c r="B63" s="114" t="s">
        <v>13</v>
      </c>
      <c r="C63" s="114" t="s">
        <v>13</v>
      </c>
      <c r="D63" s="114" t="s">
        <v>13</v>
      </c>
      <c r="E63" s="114" t="s">
        <v>18</v>
      </c>
      <c r="F63" s="114" t="s">
        <v>13</v>
      </c>
      <c r="G63" s="114" t="s">
        <v>18</v>
      </c>
      <c r="H63" s="114" t="s">
        <v>42</v>
      </c>
      <c r="I63" s="114" t="s">
        <v>23</v>
      </c>
      <c r="J63" s="114" t="s">
        <v>18</v>
      </c>
      <c r="L63">
        <f t="shared" si="11"/>
        <v>66.25</v>
      </c>
      <c r="M63">
        <f t="shared" si="12"/>
        <v>66.25</v>
      </c>
      <c r="N63">
        <f t="shared" si="13"/>
        <v>66.25</v>
      </c>
      <c r="O63">
        <f t="shared" si="14"/>
        <v>76.25</v>
      </c>
      <c r="P63">
        <f t="shared" si="15"/>
        <v>66.25</v>
      </c>
      <c r="Q63">
        <f t="shared" si="16"/>
        <v>76.25</v>
      </c>
      <c r="R63">
        <f t="shared" si="17"/>
        <v>86.25</v>
      </c>
      <c r="S63">
        <f t="shared" si="18"/>
        <v>81.25</v>
      </c>
      <c r="T63">
        <f t="shared" si="19"/>
        <v>76.25</v>
      </c>
    </row>
    <row r="64" spans="1:20">
      <c r="A64" s="113">
        <v>61</v>
      </c>
      <c r="B64" s="114" t="s">
        <v>23</v>
      </c>
      <c r="C64" s="114" t="s">
        <v>23</v>
      </c>
      <c r="D64" s="114" t="s">
        <v>23</v>
      </c>
      <c r="E64" s="114" t="s">
        <v>18</v>
      </c>
      <c r="F64" s="114" t="s">
        <v>18</v>
      </c>
      <c r="G64" s="114" t="s">
        <v>42</v>
      </c>
      <c r="H64" s="114" t="s">
        <v>42</v>
      </c>
      <c r="I64" s="114" t="s">
        <v>42</v>
      </c>
      <c r="J64" s="114" t="s">
        <v>35</v>
      </c>
      <c r="L64">
        <f t="shared" si="11"/>
        <v>81.25</v>
      </c>
      <c r="M64">
        <f t="shared" si="12"/>
        <v>81.25</v>
      </c>
      <c r="N64">
        <f t="shared" si="13"/>
        <v>81.25</v>
      </c>
      <c r="O64">
        <f t="shared" si="14"/>
        <v>76.25</v>
      </c>
      <c r="P64">
        <f t="shared" si="15"/>
        <v>76.25</v>
      </c>
      <c r="Q64">
        <f t="shared" si="16"/>
        <v>86.25</v>
      </c>
      <c r="R64">
        <f t="shared" si="17"/>
        <v>86.25</v>
      </c>
      <c r="S64">
        <f t="shared" si="18"/>
        <v>86.25</v>
      </c>
      <c r="T64">
        <f t="shared" si="19"/>
        <v>96.25</v>
      </c>
    </row>
    <row r="65" spans="1:20">
      <c r="A65" s="115">
        <v>62</v>
      </c>
      <c r="B65" s="114" t="s">
        <v>18</v>
      </c>
      <c r="C65" s="114" t="s">
        <v>14</v>
      </c>
      <c r="D65" s="114" t="s">
        <v>14</v>
      </c>
      <c r="E65" s="114" t="s">
        <v>16</v>
      </c>
      <c r="F65" s="114" t="s">
        <v>13</v>
      </c>
      <c r="G65" s="114" t="s">
        <v>13</v>
      </c>
      <c r="H65" s="114" t="s">
        <v>23</v>
      </c>
      <c r="I65" s="114" t="s">
        <v>35</v>
      </c>
      <c r="J65" s="114" t="s">
        <v>35</v>
      </c>
      <c r="L65">
        <f t="shared" si="11"/>
        <v>76.25</v>
      </c>
      <c r="M65">
        <f t="shared" si="12"/>
        <v>56.25</v>
      </c>
      <c r="N65">
        <f t="shared" si="13"/>
        <v>56.25</v>
      </c>
      <c r="O65">
        <f t="shared" si="14"/>
        <v>40</v>
      </c>
      <c r="P65">
        <f t="shared" si="15"/>
        <v>66.25</v>
      </c>
      <c r="Q65">
        <f t="shared" si="16"/>
        <v>66.25</v>
      </c>
      <c r="R65">
        <f t="shared" si="17"/>
        <v>81.25</v>
      </c>
      <c r="S65">
        <f t="shared" si="18"/>
        <v>96.25</v>
      </c>
      <c r="T65">
        <f t="shared" si="19"/>
        <v>96.25</v>
      </c>
    </row>
    <row r="66" spans="1:20">
      <c r="A66" s="113">
        <v>63</v>
      </c>
      <c r="B66" s="114" t="s">
        <v>35</v>
      </c>
      <c r="C66" s="114" t="s">
        <v>18</v>
      </c>
      <c r="D66" s="114" t="s">
        <v>18</v>
      </c>
      <c r="E66" s="114" t="s">
        <v>18</v>
      </c>
      <c r="F66" s="114" t="s">
        <v>13</v>
      </c>
      <c r="G66" s="114" t="s">
        <v>42</v>
      </c>
      <c r="H66" s="114" t="s">
        <v>35</v>
      </c>
      <c r="I66" s="114" t="s">
        <v>23</v>
      </c>
      <c r="J66" s="114" t="s">
        <v>42</v>
      </c>
      <c r="L66">
        <f t="shared" si="11"/>
        <v>96.25</v>
      </c>
      <c r="M66">
        <f t="shared" si="12"/>
        <v>76.25</v>
      </c>
      <c r="N66">
        <f t="shared" si="13"/>
        <v>76.25</v>
      </c>
      <c r="O66">
        <f t="shared" si="14"/>
        <v>76.25</v>
      </c>
      <c r="P66">
        <f t="shared" si="15"/>
        <v>66.25</v>
      </c>
      <c r="Q66">
        <f t="shared" si="16"/>
        <v>86.25</v>
      </c>
      <c r="R66">
        <f t="shared" si="17"/>
        <v>96.25</v>
      </c>
      <c r="S66">
        <f t="shared" si="18"/>
        <v>81.25</v>
      </c>
      <c r="T66">
        <f t="shared" si="19"/>
        <v>86.25</v>
      </c>
    </row>
    <row r="67" spans="1:20">
      <c r="A67" s="115">
        <v>64</v>
      </c>
      <c r="B67" s="114" t="s">
        <v>18</v>
      </c>
      <c r="C67" s="114" t="s">
        <v>14</v>
      </c>
      <c r="D67" s="114" t="s">
        <v>13</v>
      </c>
      <c r="E67" s="114" t="s">
        <v>13</v>
      </c>
      <c r="F67" s="114" t="s">
        <v>14</v>
      </c>
      <c r="G67" s="114" t="s">
        <v>18</v>
      </c>
      <c r="H67" s="114" t="s">
        <v>23</v>
      </c>
      <c r="I67" s="114" t="s">
        <v>42</v>
      </c>
      <c r="J67" s="114" t="s">
        <v>18</v>
      </c>
      <c r="L67">
        <f t="shared" si="11"/>
        <v>76.25</v>
      </c>
      <c r="M67">
        <f t="shared" si="12"/>
        <v>56.25</v>
      </c>
      <c r="N67">
        <f t="shared" si="13"/>
        <v>66.25</v>
      </c>
      <c r="O67">
        <f t="shared" si="14"/>
        <v>66.25</v>
      </c>
      <c r="P67">
        <f t="shared" si="15"/>
        <v>56.25</v>
      </c>
      <c r="Q67">
        <f t="shared" si="16"/>
        <v>76.25</v>
      </c>
      <c r="R67">
        <f t="shared" si="17"/>
        <v>81.25</v>
      </c>
      <c r="S67">
        <f t="shared" si="18"/>
        <v>86.25</v>
      </c>
      <c r="T67">
        <f t="shared" si="19"/>
        <v>76.25</v>
      </c>
    </row>
    <row r="68" spans="1:20">
      <c r="A68" s="113">
        <v>65</v>
      </c>
      <c r="B68" s="114" t="s">
        <v>16</v>
      </c>
      <c r="C68" s="114" t="s">
        <v>14</v>
      </c>
      <c r="D68" s="114" t="s">
        <v>16</v>
      </c>
      <c r="E68" s="114" t="s">
        <v>18</v>
      </c>
      <c r="F68" s="114" t="s">
        <v>13</v>
      </c>
      <c r="G68" s="114" t="s">
        <v>18</v>
      </c>
      <c r="H68" s="114" t="s">
        <v>42</v>
      </c>
      <c r="I68" s="114" t="s">
        <v>35</v>
      </c>
      <c r="J68" s="114" t="s">
        <v>35</v>
      </c>
      <c r="L68">
        <f t="shared" si="11"/>
        <v>40</v>
      </c>
      <c r="M68">
        <f t="shared" si="12"/>
        <v>56.25</v>
      </c>
      <c r="N68">
        <f t="shared" si="13"/>
        <v>40</v>
      </c>
      <c r="O68">
        <f t="shared" si="14"/>
        <v>76.25</v>
      </c>
      <c r="P68">
        <f t="shared" si="15"/>
        <v>66.25</v>
      </c>
      <c r="Q68">
        <f t="shared" si="16"/>
        <v>76.25</v>
      </c>
      <c r="R68">
        <f t="shared" si="17"/>
        <v>86.25</v>
      </c>
      <c r="S68">
        <f t="shared" si="18"/>
        <v>96.25</v>
      </c>
      <c r="T68">
        <f t="shared" si="19"/>
        <v>96.25</v>
      </c>
    </row>
    <row r="69" spans="1:20">
      <c r="A69" s="115">
        <v>66</v>
      </c>
      <c r="B69" s="114" t="s">
        <v>42</v>
      </c>
      <c r="C69" s="114" t="s">
        <v>18</v>
      </c>
      <c r="D69" s="114" t="s">
        <v>13</v>
      </c>
      <c r="E69" s="114" t="s">
        <v>18</v>
      </c>
      <c r="F69" s="114" t="s">
        <v>13</v>
      </c>
      <c r="G69" s="114" t="s">
        <v>23</v>
      </c>
      <c r="H69" s="114" t="s">
        <v>35</v>
      </c>
      <c r="I69" s="114" t="s">
        <v>35</v>
      </c>
      <c r="J69" s="114" t="s">
        <v>35</v>
      </c>
      <c r="L69">
        <f>IF(B69="O",((10*10)-3.75),IF(B69="A+",((9*10)-3.75),IF(B69="A",((8.5*10)-3.75),IF(B69="B+",((8*10)-3.75),IF(B69="B",((7*10)-3.75),IF(B69="C",((6*10)-3.75),IF(B69="P",((5*10)-3.75),40)))))))</f>
        <v>86.25</v>
      </c>
      <c r="M69">
        <f>IF(C69="O",((10*10)-3.75),IF(C69="A+",((9*10)-3.75),IF(C69="A",((8.5*10)-3.75),IF(C69="B+",((8*10)-3.75),IF(C69="B",((7*10)-3.75),IF(C69="C",((6*10)-3.75),IF(C69="P",((5*10)-3.75),40)))))))</f>
        <v>76.25</v>
      </c>
      <c r="N69">
        <f>IF(D69="O",((10*10)-3.75),IF(D69="A+",((9*10)-3.75),IF(D69="A",((8.5*10)-3.75),IF(D69="B+",((8*10)-3.75),IF(D69="B",((7*10)-3.75),IF(D69="C",((6*10)-3.75),IF(D69="P",((5*10)-3.75),40)))))))</f>
        <v>66.25</v>
      </c>
      <c r="O69">
        <f>IF(E69="O",((10*10)-3.75),IF(E69="A+",((9*10)-3.75),IF(E69="A",((8.5*10)-3.75),IF(E69="B+",((8*10)-3.75),IF(E69="B",((7*10)-3.75),IF(E69="C",((6*10)-3.75),IF(E69="P",((5*10)-3.75),40)))))))</f>
        <v>76.25</v>
      </c>
      <c r="P69">
        <f>IF(F69="O",((10*10)-3.75),IF(F69="A+",((9*10)-3.75),IF(F69="A",((8.5*10)-3.75),IF(F69="B+",((8*10)-3.75),IF(F69="B",((7*10)-3.75),IF(F69="C",((6*10)-3.75),IF(F69="P",((5*10)-3.75),40)))))))</f>
        <v>66.25</v>
      </c>
      <c r="Q69">
        <f>IF(G69="O",((10*10)-3.75),IF(G69="A+",((9*10)-3.75),IF(G69="A",((8.5*10)-3.75),IF(G69="B+",((8*10)-3.75),IF(G69="B",((7*10)-3.75),IF(G69="C",((6*10)-3.75),IF(G69="P",((5*10)-3.75),40)))))))</f>
        <v>81.25</v>
      </c>
      <c r="R69">
        <f>IF(H69="O",((10*10)-3.75),IF(H69="A+",((9*10)-3.75),IF(H69="A",((8.5*10)-3.75),IF(H69="B+",((8*10)-3.75),IF(H69="B",((7*10)-3.75),IF(H69="C",((6*10)-3.75),IF(H69="P",((5*10)-3.75),40)))))))</f>
        <v>96.25</v>
      </c>
      <c r="S69">
        <f>IF(I69="O",((10*10)-3.75),IF(I69="A+",((9*10)-3.75),IF(I69="A",((8.5*10)-3.75),IF(I69="B+",((8*10)-3.75),IF(I69="B",((7*10)-3.75),IF(I69="C",((6*10)-3.75),IF(I69="P",((5*10)-3.75),40)))))))</f>
        <v>96.25</v>
      </c>
      <c r="T69">
        <f>IF(J69="O",((10*10)-3.75),IF(J69="A+",((9*10)-3.75),IF(J69="A",((8.5*10)-3.75),IF(J69="B+",((8*10)-3.75),IF(J69="B",((7*10)-3.75),IF(J69="C",((6*10)-3.75),IF(J69="P",((5*10)-3.75),40)))))))</f>
        <v>96.25</v>
      </c>
    </row>
    <row r="70" spans="1:20">
      <c r="A70" s="113">
        <v>67</v>
      </c>
      <c r="B70" s="114" t="s">
        <v>35</v>
      </c>
      <c r="C70" s="114" t="s">
        <v>42</v>
      </c>
      <c r="D70" s="114" t="s">
        <v>42</v>
      </c>
      <c r="E70" s="114" t="s">
        <v>18</v>
      </c>
      <c r="F70" s="114" t="s">
        <v>18</v>
      </c>
      <c r="G70" s="114" t="s">
        <v>42</v>
      </c>
      <c r="H70" s="114" t="s">
        <v>42</v>
      </c>
      <c r="I70" s="114" t="s">
        <v>35</v>
      </c>
      <c r="J70" s="114" t="s">
        <v>35</v>
      </c>
      <c r="L70">
        <f>IF(B70="O",((10*10)-3.75),IF(B70="A+",((9*10)-3.75),IF(B70="A",((8.5*10)-3.75),IF(B70="B+",((8*10)-3.75),IF(B70="B",((7*10)-3.75),IF(B70="C",((6*10)-3.75),IF(B70="P",((5*10)-3.75),40)))))))</f>
        <v>96.25</v>
      </c>
      <c r="M70">
        <f>IF(C70="O",((10*10)-3.75),IF(C70="A+",((9*10)-3.75),IF(C70="A",((8.5*10)-3.75),IF(C70="B+",((8*10)-3.75),IF(C70="B",((7*10)-3.75),IF(C70="C",((6*10)-3.75),IF(C70="P",((5*10)-3.75),40)))))))</f>
        <v>86.25</v>
      </c>
      <c r="N70">
        <f>IF(D70="O",((10*10)-3.75),IF(D70="A+",((9*10)-3.75),IF(D70="A",((8.5*10)-3.75),IF(D70="B+",((8*10)-3.75),IF(D70="B",((7*10)-3.75),IF(D70="C",((6*10)-3.75),IF(D70="P",((5*10)-3.75),40)))))))</f>
        <v>86.25</v>
      </c>
      <c r="O70">
        <f>IF(E70="O",((10*10)-3.75),IF(E70="A+",((9*10)-3.75),IF(E70="A",((8.5*10)-3.75),IF(E70="B+",((8*10)-3.75),IF(E70="B",((7*10)-3.75),IF(E70="C",((6*10)-3.75),IF(E70="P",((5*10)-3.75),40)))))))</f>
        <v>76.25</v>
      </c>
      <c r="P70">
        <f>IF(F70="O",((10*10)-3.75),IF(F70="A+",((9*10)-3.75),IF(F70="A",((8.5*10)-3.75),IF(F70="B+",((8*10)-3.75),IF(F70="B",((7*10)-3.75),IF(F70="C",((6*10)-3.75),IF(F70="P",((5*10)-3.75),40)))))))</f>
        <v>76.25</v>
      </c>
      <c r="Q70">
        <f>IF(G70="O",((10*10)-3.75),IF(G70="A+",((9*10)-3.75),IF(G70="A",((8.5*10)-3.75),IF(G70="B+",((8*10)-3.75),IF(G70="B",((7*10)-3.75),IF(G70="C",((6*10)-3.75),IF(G70="P",((5*10)-3.75),40)))))))</f>
        <v>86.25</v>
      </c>
      <c r="R70">
        <f>IF(H70="O",((10*10)-3.75),IF(H70="A+",((9*10)-3.75),IF(H70="A",((8.5*10)-3.75),IF(H70="B+",((8*10)-3.75),IF(H70="B",((7*10)-3.75),IF(H70="C",((6*10)-3.75),IF(H70="P",((5*10)-3.75),40)))))))</f>
        <v>86.25</v>
      </c>
      <c r="S70">
        <f>IF(I70="O",((10*10)-3.75),IF(I70="A+",((9*10)-3.75),IF(I70="A",((8.5*10)-3.75),IF(I70="B+",((8*10)-3.75),IF(I70="B",((7*10)-3.75),IF(I70="C",((6*10)-3.75),IF(I70="P",((5*10)-3.75),40)))))))</f>
        <v>96.25</v>
      </c>
      <c r="T70">
        <f>IF(J70="O",((10*10)-3.75),IF(J70="A+",((9*10)-3.75),IF(J70="A",((8.5*10)-3.75),IF(J70="B+",((8*10)-3.75),IF(J70="B",((7*10)-3.75),IF(J70="C",((6*10)-3.75),IF(J70="P",((5*10)-3.75),40)))))))</f>
        <v>96.25</v>
      </c>
    </row>
    <row r="71" spans="1:20">
      <c r="A71" s="115">
        <v>68</v>
      </c>
      <c r="B71" s="114" t="s">
        <v>16</v>
      </c>
      <c r="C71" s="114" t="s">
        <v>16</v>
      </c>
      <c r="D71" s="114" t="s">
        <v>16</v>
      </c>
      <c r="E71" s="114" t="s">
        <v>16</v>
      </c>
      <c r="F71" s="114" t="s">
        <v>14</v>
      </c>
      <c r="G71" s="114" t="s">
        <v>16</v>
      </c>
      <c r="H71" s="114" t="s">
        <v>23</v>
      </c>
      <c r="I71" s="114" t="s">
        <v>23</v>
      </c>
      <c r="J71" s="114" t="s">
        <v>18</v>
      </c>
      <c r="L71">
        <f>IF(B71="O",((10*10)-3.75),IF(B71="A+",((9*10)-3.75),IF(B71="A",((8.5*10)-3.75),IF(B71="B+",((8*10)-3.75),IF(B71="B",((7*10)-3.75),IF(B71="C",((6*10)-3.75),IF(B71="P",((5*10)-3.75),40)))))))</f>
        <v>40</v>
      </c>
      <c r="M71">
        <f>IF(C71="O",((10*10)-3.75),IF(C71="A+",((9*10)-3.75),IF(C71="A",((8.5*10)-3.75),IF(C71="B+",((8*10)-3.75),IF(C71="B",((7*10)-3.75),IF(C71="C",((6*10)-3.75),IF(C71="P",((5*10)-3.75),40)))))))</f>
        <v>40</v>
      </c>
      <c r="N71">
        <f>IF(D71="O",((10*10)-3.75),IF(D71="A+",((9*10)-3.75),IF(D71="A",((8.5*10)-3.75),IF(D71="B+",((8*10)-3.75),IF(D71="B",((7*10)-3.75),IF(D71="C",((6*10)-3.75),IF(D71="P",((5*10)-3.75),40)))))))</f>
        <v>40</v>
      </c>
      <c r="O71">
        <f>IF(E71="O",((10*10)-3.75),IF(E71="A+",((9*10)-3.75),IF(E71="A",((8.5*10)-3.75),IF(E71="B+",((8*10)-3.75),IF(E71="B",((7*10)-3.75),IF(E71="C",((6*10)-3.75),IF(E71="P",((5*10)-3.75),40)))))))</f>
        <v>40</v>
      </c>
      <c r="P71">
        <f>IF(F71="O",((10*10)-3.75),IF(F71="A+",((9*10)-3.75),IF(F71="A",((8.5*10)-3.75),IF(F71="B+",((8*10)-3.75),IF(F71="B",((7*10)-3.75),IF(F71="C",((6*10)-3.75),IF(F71="P",((5*10)-3.75),40)))))))</f>
        <v>56.25</v>
      </c>
      <c r="Q71">
        <f>IF(G71="O",((10*10)-3.75),IF(G71="A+",((9*10)-3.75),IF(G71="A",((8.5*10)-3.75),IF(G71="B+",((8*10)-3.75),IF(G71="B",((7*10)-3.75),IF(G71="C",((6*10)-3.75),IF(G71="P",((5*10)-3.75),40)))))))</f>
        <v>40</v>
      </c>
      <c r="R71">
        <f>IF(H71="O",((10*10)-3.75),IF(H71="A+",((9*10)-3.75),IF(H71="A",((8.5*10)-3.75),IF(H71="B+",((8*10)-3.75),IF(H71="B",((7*10)-3.75),IF(H71="C",((6*10)-3.75),IF(H71="P",((5*10)-3.75),40)))))))</f>
        <v>81.25</v>
      </c>
      <c r="S71">
        <f>IF(I71="O",((10*10)-3.75),IF(I71="A+",((9*10)-3.75),IF(I71="A",((8.5*10)-3.75),IF(I71="B+",((8*10)-3.75),IF(I71="B",((7*10)-3.75),IF(I71="C",((6*10)-3.75),IF(I71="P",((5*10)-3.75),40)))))))</f>
        <v>81.25</v>
      </c>
      <c r="T71">
        <f>IF(J71="O",((10*10)-3.75),IF(J71="A+",((9*10)-3.75),IF(J71="A",((8.5*10)-3.75),IF(J71="B+",((8*10)-3.75),IF(J71="B",((7*10)-3.75),IF(J71="C",((6*10)-3.75),IF(J71="P",((5*10)-3.75),40)))))))</f>
        <v>76.25</v>
      </c>
    </row>
    <row r="72" spans="1:20">
      <c r="A72" s="113">
        <v>69</v>
      </c>
      <c r="B72" s="114" t="s">
        <v>16</v>
      </c>
      <c r="C72" s="114" t="s">
        <v>16</v>
      </c>
      <c r="D72" s="114" t="s">
        <v>16</v>
      </c>
      <c r="E72" s="114" t="s">
        <v>16</v>
      </c>
      <c r="F72" s="114" t="s">
        <v>13</v>
      </c>
      <c r="G72" s="114" t="s">
        <v>13</v>
      </c>
      <c r="H72" s="114" t="s">
        <v>42</v>
      </c>
      <c r="I72" s="114" t="s">
        <v>23</v>
      </c>
      <c r="J72" s="114" t="s">
        <v>23</v>
      </c>
      <c r="L72">
        <f>IF(B72="O",((10*10)-3.75),IF(B72="A+",((9*10)-3.75),IF(B72="A",((8.5*10)-3.75),IF(B72="B+",((8*10)-3.75),IF(B72="B",((7*10)-3.75),IF(B72="C",((6*10)-3.75),IF(B72="P",((5*10)-3.75),40)))))))</f>
        <v>40</v>
      </c>
      <c r="M72">
        <f>IF(C72="O",((10*10)-3.75),IF(C72="A+",((9*10)-3.75),IF(C72="A",((8.5*10)-3.75),IF(C72="B+",((8*10)-3.75),IF(C72="B",((7*10)-3.75),IF(C72="C",((6*10)-3.75),IF(C72="P",((5*10)-3.75),40)))))))</f>
        <v>40</v>
      </c>
      <c r="N72">
        <f>IF(D72="O",((10*10)-3.75),IF(D72="A+",((9*10)-3.75),IF(D72="A",((8.5*10)-3.75),IF(D72="B+",((8*10)-3.75),IF(D72="B",((7*10)-3.75),IF(D72="C",((6*10)-3.75),IF(D72="P",((5*10)-3.75),40)))))))</f>
        <v>40</v>
      </c>
      <c r="O72">
        <f>IF(E72="O",((10*10)-3.75),IF(E72="A+",((9*10)-3.75),IF(E72="A",((8.5*10)-3.75),IF(E72="B+",((8*10)-3.75),IF(E72="B",((7*10)-3.75),IF(E72="C",((6*10)-3.75),IF(E72="P",((5*10)-3.75),40)))))))</f>
        <v>40</v>
      </c>
      <c r="P72">
        <f>IF(F72="O",((10*10)-3.75),IF(F72="A+",((9*10)-3.75),IF(F72="A",((8.5*10)-3.75),IF(F72="B+",((8*10)-3.75),IF(F72="B",((7*10)-3.75),IF(F72="C",((6*10)-3.75),IF(F72="P",((5*10)-3.75),40)))))))</f>
        <v>66.25</v>
      </c>
      <c r="Q72">
        <f>IF(G72="O",((10*10)-3.75),IF(G72="A+",((9*10)-3.75),IF(G72="A",((8.5*10)-3.75),IF(G72="B+",((8*10)-3.75),IF(G72="B",((7*10)-3.75),IF(G72="C",((6*10)-3.75),IF(G72="P",((5*10)-3.75),40)))))))</f>
        <v>66.25</v>
      </c>
      <c r="R72">
        <f>IF(H72="O",((10*10)-3.75),IF(H72="A+",((9*10)-3.75),IF(H72="A",((8.5*10)-3.75),IF(H72="B+",((8*10)-3.75),IF(H72="B",((7*10)-3.75),IF(H72="C",((6*10)-3.75),IF(H72="P",((5*10)-3.75),40)))))))</f>
        <v>86.25</v>
      </c>
      <c r="S72">
        <f>IF(I72="O",((10*10)-3.75),IF(I72="A+",((9*10)-3.75),IF(I72="A",((8.5*10)-3.75),IF(I72="B+",((8*10)-3.75),IF(I72="B",((7*10)-3.75),IF(I72="C",((6*10)-3.75),IF(I72="P",((5*10)-3.75),40)))))))</f>
        <v>81.25</v>
      </c>
      <c r="T72">
        <f>IF(J72="O",((10*10)-3.75),IF(J72="A+",((9*10)-3.75),IF(J72="A",((8.5*10)-3.75),IF(J72="B+",((8*10)-3.75),IF(J72="B",((7*10)-3.75),IF(J72="C",((6*10)-3.75),IF(J72="P",((5*10)-3.75),40)))))))</f>
        <v>81.25</v>
      </c>
    </row>
    <row r="73" spans="1:20">
      <c r="A73" s="115">
        <v>70</v>
      </c>
      <c r="B73" s="114" t="s">
        <v>18</v>
      </c>
      <c r="C73" s="114" t="s">
        <v>42</v>
      </c>
      <c r="D73" s="114" t="s">
        <v>23</v>
      </c>
      <c r="E73" s="114" t="s">
        <v>13</v>
      </c>
      <c r="F73" s="114" t="s">
        <v>18</v>
      </c>
      <c r="G73" s="114" t="s">
        <v>35</v>
      </c>
      <c r="H73" s="114" t="s">
        <v>35</v>
      </c>
      <c r="I73" s="114" t="s">
        <v>35</v>
      </c>
      <c r="J73" s="114" t="s">
        <v>35</v>
      </c>
      <c r="L73">
        <f>IF(B73="O",((10*10)-3.75),IF(B73="A+",((9*10)-3.75),IF(B73="A",((8.5*10)-3.75),IF(B73="B+",((8*10)-3.75),IF(B73="B",((7*10)-3.75),IF(B73="C",((6*10)-3.75),IF(B73="P",((5*10)-3.75),40)))))))</f>
        <v>76.25</v>
      </c>
      <c r="M73">
        <f>IF(C73="O",((10*10)-3.75),IF(C73="A+",((9*10)-3.75),IF(C73="A",((8.5*10)-3.75),IF(C73="B+",((8*10)-3.75),IF(C73="B",((7*10)-3.75),IF(C73="C",((6*10)-3.75),IF(C73="P",((5*10)-3.75),40)))))))</f>
        <v>86.25</v>
      </c>
      <c r="N73">
        <f>IF(D73="O",((10*10)-3.75),IF(D73="A+",((9*10)-3.75),IF(D73="A",((8.5*10)-3.75),IF(D73="B+",((8*10)-3.75),IF(D73="B",((7*10)-3.75),IF(D73="C",((6*10)-3.75),IF(D73="P",((5*10)-3.75),40)))))))</f>
        <v>81.25</v>
      </c>
      <c r="O73">
        <f>IF(E73="O",((10*10)-3.75),IF(E73="A+",((9*10)-3.75),IF(E73="A",((8.5*10)-3.75),IF(E73="B+",((8*10)-3.75),IF(E73="B",((7*10)-3.75),IF(E73="C",((6*10)-3.75),IF(E73="P",((5*10)-3.75),40)))))))</f>
        <v>66.25</v>
      </c>
      <c r="P73">
        <f>IF(F73="O",((10*10)-3.75),IF(F73="A+",((9*10)-3.75),IF(F73="A",((8.5*10)-3.75),IF(F73="B+",((8*10)-3.75),IF(F73="B",((7*10)-3.75),IF(F73="C",((6*10)-3.75),IF(F73="P",((5*10)-3.75),40)))))))</f>
        <v>76.25</v>
      </c>
      <c r="Q73">
        <f>IF(G73="O",((10*10)-3.75),IF(G73="A+",((9*10)-3.75),IF(G73="A",((8.5*10)-3.75),IF(G73="B+",((8*10)-3.75),IF(G73="B",((7*10)-3.75),IF(G73="C",((6*10)-3.75),IF(G73="P",((5*10)-3.75),40)))))))</f>
        <v>96.25</v>
      </c>
      <c r="R73">
        <f>IF(H73="O",((10*10)-3.75),IF(H73="A+",((9*10)-3.75),IF(H73="A",((8.5*10)-3.75),IF(H73="B+",((8*10)-3.75),IF(H73="B",((7*10)-3.75),IF(H73="C",((6*10)-3.75),IF(H73="P",((5*10)-3.75),40)))))))</f>
        <v>96.25</v>
      </c>
      <c r="S73">
        <f>IF(I73="O",((10*10)-3.75),IF(I73="A+",((9*10)-3.75),IF(I73="A",((8.5*10)-3.75),IF(I73="B+",((8*10)-3.75),IF(I73="B",((7*10)-3.75),IF(I73="C",((6*10)-3.75),IF(I73="P",((5*10)-3.75),40)))))))</f>
        <v>96.25</v>
      </c>
      <c r="T73">
        <f>IF(J73="O",((10*10)-3.75),IF(J73="A+",((9*10)-3.75),IF(J73="A",((8.5*10)-3.75),IF(J73="B+",((8*10)-3.75),IF(J73="B",((7*10)-3.75),IF(J73="C",((6*10)-3.75),IF(J73="P",((5*10)-3.75),40)))))))</f>
        <v>96.25</v>
      </c>
    </row>
    <row r="74" spans="1:20">
      <c r="A74" s="113">
        <v>71</v>
      </c>
      <c r="B74" s="114" t="s">
        <v>13</v>
      </c>
      <c r="C74" s="114" t="s">
        <v>16</v>
      </c>
      <c r="D74" s="114" t="s">
        <v>13</v>
      </c>
      <c r="E74" s="114" t="s">
        <v>13</v>
      </c>
      <c r="F74" s="114" t="s">
        <v>14</v>
      </c>
      <c r="G74" s="114" t="s">
        <v>13</v>
      </c>
      <c r="H74" s="114" t="s">
        <v>23</v>
      </c>
      <c r="I74" s="114" t="s">
        <v>42</v>
      </c>
      <c r="J74" s="114" t="s">
        <v>18</v>
      </c>
      <c r="L74">
        <f>IF(B74="O",((10*10)-3.75),IF(B74="A+",((9*10)-3.75),IF(B74="A",((8.5*10)-3.75),IF(B74="B+",((8*10)-3.75),IF(B74="B",((7*10)-3.75),IF(B74="C",((6*10)-3.75),IF(B74="P",((5*10)-3.75),40)))))))</f>
        <v>66.25</v>
      </c>
      <c r="M74">
        <f>IF(C74="O",((10*10)-3.75),IF(C74="A+",((9*10)-3.75),IF(C74="A",((8.5*10)-3.75),IF(C74="B+",((8*10)-3.75),IF(C74="B",((7*10)-3.75),IF(C74="C",((6*10)-3.75),IF(C74="P",((5*10)-3.75),40)))))))</f>
        <v>40</v>
      </c>
      <c r="N74">
        <f>IF(D74="O",((10*10)-3.75),IF(D74="A+",((9*10)-3.75),IF(D74="A",((8.5*10)-3.75),IF(D74="B+",((8*10)-3.75),IF(D74="B",((7*10)-3.75),IF(D74="C",((6*10)-3.75),IF(D74="P",((5*10)-3.75),40)))))))</f>
        <v>66.25</v>
      </c>
      <c r="O74">
        <f>IF(E74="O",((10*10)-3.75),IF(E74="A+",((9*10)-3.75),IF(E74="A",((8.5*10)-3.75),IF(E74="B+",((8*10)-3.75),IF(E74="B",((7*10)-3.75),IF(E74="C",((6*10)-3.75),IF(E74="P",((5*10)-3.75),40)))))))</f>
        <v>66.25</v>
      </c>
      <c r="P74">
        <f>IF(F74="O",((10*10)-3.75),IF(F74="A+",((9*10)-3.75),IF(F74="A",((8.5*10)-3.75),IF(F74="B+",((8*10)-3.75),IF(F74="B",((7*10)-3.75),IF(F74="C",((6*10)-3.75),IF(F74="P",((5*10)-3.75),40)))))))</f>
        <v>56.25</v>
      </c>
      <c r="Q74">
        <f>IF(G74="O",((10*10)-3.75),IF(G74="A+",((9*10)-3.75),IF(G74="A",((8.5*10)-3.75),IF(G74="B+",((8*10)-3.75),IF(G74="B",((7*10)-3.75),IF(G74="C",((6*10)-3.75),IF(G74="P",((5*10)-3.75),40)))))))</f>
        <v>66.25</v>
      </c>
      <c r="R74">
        <f>IF(H74="O",((10*10)-3.75),IF(H74="A+",((9*10)-3.75),IF(H74="A",((8.5*10)-3.75),IF(H74="B+",((8*10)-3.75),IF(H74="B",((7*10)-3.75),IF(H74="C",((6*10)-3.75),IF(H74="P",((5*10)-3.75),40)))))))</f>
        <v>81.25</v>
      </c>
      <c r="S74">
        <f>IF(I74="O",((10*10)-3.75),IF(I74="A+",((9*10)-3.75),IF(I74="A",((8.5*10)-3.75),IF(I74="B+",((8*10)-3.75),IF(I74="B",((7*10)-3.75),IF(I74="C",((6*10)-3.75),IF(I74="P",((5*10)-3.75),40)))))))</f>
        <v>86.25</v>
      </c>
      <c r="T74">
        <f>IF(J74="O",((10*10)-3.75),IF(J74="A+",((9*10)-3.75),IF(J74="A",((8.5*10)-3.75),IF(J74="B+",((8*10)-3.75),IF(J74="B",((7*10)-3.75),IF(J74="C",((6*10)-3.75),IF(J74="P",((5*10)-3.75),40)))))))</f>
        <v>76.25</v>
      </c>
    </row>
    <row r="75" spans="1:20">
      <c r="A75" s="115">
        <v>72</v>
      </c>
      <c r="B75" s="114" t="s">
        <v>42</v>
      </c>
      <c r="C75" s="114" t="s">
        <v>42</v>
      </c>
      <c r="D75" s="114" t="s">
        <v>35</v>
      </c>
      <c r="E75" s="114" t="s">
        <v>14</v>
      </c>
      <c r="F75" s="114" t="s">
        <v>18</v>
      </c>
      <c r="G75" s="114" t="s">
        <v>35</v>
      </c>
      <c r="H75" s="114" t="s">
        <v>42</v>
      </c>
      <c r="I75" s="114" t="s">
        <v>35</v>
      </c>
      <c r="J75" s="114" t="s">
        <v>35</v>
      </c>
      <c r="L75">
        <f>IF(B75="O",((10*10)-3.75),IF(B75="A+",((9*10)-3.75),IF(B75="A",((8.5*10)-3.75),IF(B75="B+",((8*10)-3.75),IF(B75="B",((7*10)-3.75),IF(B75="C",((6*10)-3.75),IF(B75="P",((5*10)-3.75),40)))))))</f>
        <v>86.25</v>
      </c>
      <c r="M75">
        <f>IF(C75="O",((10*10)-3.75),IF(C75="A+",((9*10)-3.75),IF(C75="A",((8.5*10)-3.75),IF(C75="B+",((8*10)-3.75),IF(C75="B",((7*10)-3.75),IF(C75="C",((6*10)-3.75),IF(C75="P",((5*10)-3.75),40)))))))</f>
        <v>86.25</v>
      </c>
      <c r="N75">
        <f>IF(D75="O",((10*10)-3.75),IF(D75="A+",((9*10)-3.75),IF(D75="A",((8.5*10)-3.75),IF(D75="B+",((8*10)-3.75),IF(D75="B",((7*10)-3.75),IF(D75="C",((6*10)-3.75),IF(D75="P",((5*10)-3.75),40)))))))</f>
        <v>96.25</v>
      </c>
      <c r="O75">
        <f>IF(E75="O",((10*10)-3.75),IF(E75="A+",((9*10)-3.75),IF(E75="A",((8.5*10)-3.75),IF(E75="B+",((8*10)-3.75),IF(E75="B",((7*10)-3.75),IF(E75="C",((6*10)-3.75),IF(E75="P",((5*10)-3.75),40)))))))</f>
        <v>56.25</v>
      </c>
      <c r="P75">
        <f>IF(F75="O",((10*10)-3.75),IF(F75="A+",((9*10)-3.75),IF(F75="A",((8.5*10)-3.75),IF(F75="B+",((8*10)-3.75),IF(F75="B",((7*10)-3.75),IF(F75="C",((6*10)-3.75),IF(F75="P",((5*10)-3.75),40)))))))</f>
        <v>76.25</v>
      </c>
      <c r="Q75">
        <f>IF(G75="O",((10*10)-3.75),IF(G75="A+",((9*10)-3.75),IF(G75="A",((8.5*10)-3.75),IF(G75="B+",((8*10)-3.75),IF(G75="B",((7*10)-3.75),IF(G75="C",((6*10)-3.75),IF(G75="P",((5*10)-3.75),40)))))))</f>
        <v>96.25</v>
      </c>
      <c r="R75">
        <f>IF(H75="O",((10*10)-3.75),IF(H75="A+",((9*10)-3.75),IF(H75="A",((8.5*10)-3.75),IF(H75="B+",((8*10)-3.75),IF(H75="B",((7*10)-3.75),IF(H75="C",((6*10)-3.75),IF(H75="P",((5*10)-3.75),40)))))))</f>
        <v>86.25</v>
      </c>
      <c r="S75">
        <f>IF(I75="O",((10*10)-3.75),IF(I75="A+",((9*10)-3.75),IF(I75="A",((8.5*10)-3.75),IF(I75="B+",((8*10)-3.75),IF(I75="B",((7*10)-3.75),IF(I75="C",((6*10)-3.75),IF(I75="P",((5*10)-3.75),40)))))))</f>
        <v>96.25</v>
      </c>
      <c r="T75">
        <f>IF(J75="O",((10*10)-3.75),IF(J75="A+",((9*10)-3.75),IF(J75="A",((8.5*10)-3.75),IF(J75="B+",((8*10)-3.75),IF(J75="B",((7*10)-3.75),IF(J75="C",((6*10)-3.75),IF(J75="P",((5*10)-3.75),40)))))))</f>
        <v>96.25</v>
      </c>
    </row>
    <row r="76" spans="1:20">
      <c r="A76" s="113">
        <v>73</v>
      </c>
      <c r="B76" s="114" t="s">
        <v>15</v>
      </c>
      <c r="C76" s="114" t="s">
        <v>16</v>
      </c>
      <c r="D76" s="114" t="s">
        <v>15</v>
      </c>
      <c r="E76" s="114" t="s">
        <v>16</v>
      </c>
      <c r="F76" s="114" t="s">
        <v>14</v>
      </c>
      <c r="G76" s="114" t="s">
        <v>13</v>
      </c>
      <c r="H76" s="114" t="s">
        <v>18</v>
      </c>
      <c r="I76" s="114" t="s">
        <v>23</v>
      </c>
      <c r="J76" s="114" t="s">
        <v>42</v>
      </c>
      <c r="L76">
        <f>IF(B76="O",((10*10)-3.75),IF(B76="A+",((9*10)-3.75),IF(B76="A",((8.5*10)-3.75),IF(B76="B+",((8*10)-3.75),IF(B76="B",((7*10)-3.75),IF(B76="C",((6*10)-3.75),IF(B76="P",((5*10)-3.75),40)))))))</f>
        <v>46.25</v>
      </c>
      <c r="M76">
        <f>IF(C76="O",((10*10)-3.75),IF(C76="A+",((9*10)-3.75),IF(C76="A",((8.5*10)-3.75),IF(C76="B+",((8*10)-3.75),IF(C76="B",((7*10)-3.75),IF(C76="C",((6*10)-3.75),IF(C76="P",((5*10)-3.75),40)))))))</f>
        <v>40</v>
      </c>
      <c r="N76">
        <f>IF(D76="O",((10*10)-3.75),IF(D76="A+",((9*10)-3.75),IF(D76="A",((8.5*10)-3.75),IF(D76="B+",((8*10)-3.75),IF(D76="B",((7*10)-3.75),IF(D76="C",((6*10)-3.75),IF(D76="P",((5*10)-3.75),40)))))))</f>
        <v>46.25</v>
      </c>
      <c r="O76">
        <f>IF(E76="O",((10*10)-3.75),IF(E76="A+",((9*10)-3.75),IF(E76="A",((8.5*10)-3.75),IF(E76="B+",((8*10)-3.75),IF(E76="B",((7*10)-3.75),IF(E76="C",((6*10)-3.75),IF(E76="P",((5*10)-3.75),40)))))))</f>
        <v>40</v>
      </c>
      <c r="P76">
        <f>IF(F76="O",((10*10)-3.75),IF(F76="A+",((9*10)-3.75),IF(F76="A",((8.5*10)-3.75),IF(F76="B+",((8*10)-3.75),IF(F76="B",((7*10)-3.75),IF(F76="C",((6*10)-3.75),IF(F76="P",((5*10)-3.75),40)))))))</f>
        <v>56.25</v>
      </c>
      <c r="Q76">
        <f>IF(G76="O",((10*10)-3.75),IF(G76="A+",((9*10)-3.75),IF(G76="A",((8.5*10)-3.75),IF(G76="B+",((8*10)-3.75),IF(G76="B",((7*10)-3.75),IF(G76="C",((6*10)-3.75),IF(G76="P",((5*10)-3.75),40)))))))</f>
        <v>66.25</v>
      </c>
      <c r="R76">
        <f>IF(H76="O",((10*10)-3.75),IF(H76="A+",((9*10)-3.75),IF(H76="A",((8.5*10)-3.75),IF(H76="B+",((8*10)-3.75),IF(H76="B",((7*10)-3.75),IF(H76="C",((6*10)-3.75),IF(H76="P",((5*10)-3.75),40)))))))</f>
        <v>76.25</v>
      </c>
      <c r="S76">
        <f>IF(I76="O",((10*10)-3.75),IF(I76="A+",((9*10)-3.75),IF(I76="A",((8.5*10)-3.75),IF(I76="B+",((8*10)-3.75),IF(I76="B",((7*10)-3.75),IF(I76="C",((6*10)-3.75),IF(I76="P",((5*10)-3.75),40)))))))</f>
        <v>81.25</v>
      </c>
      <c r="T76">
        <f>IF(J76="O",((10*10)-3.75),IF(J76="A+",((9*10)-3.75),IF(J76="A",((8.5*10)-3.75),IF(J76="B+",((8*10)-3.75),IF(J76="B",((7*10)-3.75),IF(J76="C",((6*10)-3.75),IF(J76="P",((5*10)-3.75),40)))))))</f>
        <v>86.25</v>
      </c>
    </row>
    <row r="77" spans="1:20">
      <c r="A77" s="115">
        <v>74</v>
      </c>
      <c r="B77" s="114" t="s">
        <v>13</v>
      </c>
      <c r="C77" s="114" t="s">
        <v>14</v>
      </c>
      <c r="D77" s="114" t="s">
        <v>18</v>
      </c>
      <c r="E77" s="114" t="s">
        <v>16</v>
      </c>
      <c r="F77" s="114" t="s">
        <v>13</v>
      </c>
      <c r="G77" s="114" t="s">
        <v>18</v>
      </c>
      <c r="H77" s="114" t="s">
        <v>23</v>
      </c>
      <c r="I77" s="114" t="s">
        <v>23</v>
      </c>
      <c r="J77" s="114" t="s">
        <v>18</v>
      </c>
      <c r="L77">
        <f>IF(B77="O",((10*10)-3.75),IF(B77="A+",((9*10)-3.75),IF(B77="A",((8.5*10)-3.75),IF(B77="B+",((8*10)-3.75),IF(B77="B",((7*10)-3.75),IF(B77="C",((6*10)-3.75),IF(B77="P",((5*10)-3.75),40)))))))</f>
        <v>66.25</v>
      </c>
      <c r="M77">
        <f>IF(C77="O",((10*10)-3.75),IF(C77="A+",((9*10)-3.75),IF(C77="A",((8.5*10)-3.75),IF(C77="B+",((8*10)-3.75),IF(C77="B",((7*10)-3.75),IF(C77="C",((6*10)-3.75),IF(C77="P",((5*10)-3.75),40)))))))</f>
        <v>56.25</v>
      </c>
      <c r="N77">
        <f>IF(D77="O",((10*10)-3.75),IF(D77="A+",((9*10)-3.75),IF(D77="A",((8.5*10)-3.75),IF(D77="B+",((8*10)-3.75),IF(D77="B",((7*10)-3.75),IF(D77="C",((6*10)-3.75),IF(D77="P",((5*10)-3.75),40)))))))</f>
        <v>76.25</v>
      </c>
      <c r="O77">
        <f>IF(E77="O",((10*10)-3.75),IF(E77="A+",((9*10)-3.75),IF(E77="A",((8.5*10)-3.75),IF(E77="B+",((8*10)-3.75),IF(E77="B",((7*10)-3.75),IF(E77="C",((6*10)-3.75),IF(E77="P",((5*10)-3.75),40)))))))</f>
        <v>40</v>
      </c>
      <c r="P77">
        <f>IF(F77="O",((10*10)-3.75),IF(F77="A+",((9*10)-3.75),IF(F77="A",((8.5*10)-3.75),IF(F77="B+",((8*10)-3.75),IF(F77="B",((7*10)-3.75),IF(F77="C",((6*10)-3.75),IF(F77="P",((5*10)-3.75),40)))))))</f>
        <v>66.25</v>
      </c>
      <c r="Q77">
        <f>IF(G77="O",((10*10)-3.75),IF(G77="A+",((9*10)-3.75),IF(G77="A",((8.5*10)-3.75),IF(G77="B+",((8*10)-3.75),IF(G77="B",((7*10)-3.75),IF(G77="C",((6*10)-3.75),IF(G77="P",((5*10)-3.75),40)))))))</f>
        <v>76.25</v>
      </c>
      <c r="R77">
        <f>IF(H77="O",((10*10)-3.75),IF(H77="A+",((9*10)-3.75),IF(H77="A",((8.5*10)-3.75),IF(H77="B+",((8*10)-3.75),IF(H77="B",((7*10)-3.75),IF(H77="C",((6*10)-3.75),IF(H77="P",((5*10)-3.75),40)))))))</f>
        <v>81.25</v>
      </c>
      <c r="S77">
        <f>IF(I77="O",((10*10)-3.75),IF(I77="A+",((9*10)-3.75),IF(I77="A",((8.5*10)-3.75),IF(I77="B+",((8*10)-3.75),IF(I77="B",((7*10)-3.75),IF(I77="C",((6*10)-3.75),IF(I77="P",((5*10)-3.75),40)))))))</f>
        <v>81.25</v>
      </c>
      <c r="T77">
        <f>IF(J77="O",((10*10)-3.75),IF(J77="A+",((9*10)-3.75),IF(J77="A",((8.5*10)-3.75),IF(J77="B+",((8*10)-3.75),IF(J77="B",((7*10)-3.75),IF(J77="C",((6*10)-3.75),IF(J77="P",((5*10)-3.75),40)))))))</f>
        <v>76.25</v>
      </c>
    </row>
    <row r="78" spans="1:20">
      <c r="A78" s="113">
        <v>75</v>
      </c>
      <c r="B78" s="114" t="s">
        <v>23</v>
      </c>
      <c r="C78" s="114" t="s">
        <v>13</v>
      </c>
      <c r="D78" s="114" t="s">
        <v>13</v>
      </c>
      <c r="E78" s="114" t="s">
        <v>13</v>
      </c>
      <c r="F78" s="114" t="s">
        <v>16</v>
      </c>
      <c r="G78" s="114" t="s">
        <v>18</v>
      </c>
      <c r="H78" s="114" t="s">
        <v>42</v>
      </c>
      <c r="I78" s="114" t="s">
        <v>35</v>
      </c>
      <c r="J78" s="114" t="s">
        <v>42</v>
      </c>
      <c r="L78">
        <f>IF(B78="O",((10*10)-3.75),IF(B78="A+",((9*10)-3.75),IF(B78="A",((8.5*10)-3.75),IF(B78="B+",((8*10)-3.75),IF(B78="B",((7*10)-3.75),IF(B78="C",((6*10)-3.75),IF(B78="P",((5*10)-3.75),40)))))))</f>
        <v>81.25</v>
      </c>
      <c r="M78">
        <f>IF(C78="O",((10*10)-3.75),IF(C78="A+",((9*10)-3.75),IF(C78="A",((8.5*10)-3.75),IF(C78="B+",((8*10)-3.75),IF(C78="B",((7*10)-3.75),IF(C78="C",((6*10)-3.75),IF(C78="P",((5*10)-3.75),40)))))))</f>
        <v>66.25</v>
      </c>
      <c r="N78">
        <f>IF(D78="O",((10*10)-3.75),IF(D78="A+",((9*10)-3.75),IF(D78="A",((8.5*10)-3.75),IF(D78="B+",((8*10)-3.75),IF(D78="B",((7*10)-3.75),IF(D78="C",((6*10)-3.75),IF(D78="P",((5*10)-3.75),40)))))))</f>
        <v>66.25</v>
      </c>
      <c r="O78">
        <f>IF(E78="O",((10*10)-3.75),IF(E78="A+",((9*10)-3.75),IF(E78="A",((8.5*10)-3.75),IF(E78="B+",((8*10)-3.75),IF(E78="B",((7*10)-3.75),IF(E78="C",((6*10)-3.75),IF(E78="P",((5*10)-3.75),40)))))))</f>
        <v>66.25</v>
      </c>
      <c r="P78">
        <f>IF(F78="O",((10*10)-3.75),IF(F78="A+",((9*10)-3.75),IF(F78="A",((8.5*10)-3.75),IF(F78="B+",((8*10)-3.75),IF(F78="B",((7*10)-3.75),IF(F78="C",((6*10)-3.75),IF(F78="P",((5*10)-3.75),40)))))))</f>
        <v>40</v>
      </c>
      <c r="Q78">
        <f>IF(G78="O",((10*10)-3.75),IF(G78="A+",((9*10)-3.75),IF(G78="A",((8.5*10)-3.75),IF(G78="B+",((8*10)-3.75),IF(G78="B",((7*10)-3.75),IF(G78="C",((6*10)-3.75),IF(G78="P",((5*10)-3.75),40)))))))</f>
        <v>76.25</v>
      </c>
      <c r="R78">
        <f>IF(H78="O",((10*10)-3.75),IF(H78="A+",((9*10)-3.75),IF(H78="A",((8.5*10)-3.75),IF(H78="B+",((8*10)-3.75),IF(H78="B",((7*10)-3.75),IF(H78="C",((6*10)-3.75),IF(H78="P",((5*10)-3.75),40)))))))</f>
        <v>86.25</v>
      </c>
      <c r="S78">
        <f>IF(I78="O",((10*10)-3.75),IF(I78="A+",((9*10)-3.75),IF(I78="A",((8.5*10)-3.75),IF(I78="B+",((8*10)-3.75),IF(I78="B",((7*10)-3.75),IF(I78="C",((6*10)-3.75),IF(I78="P",((5*10)-3.75),40)))))))</f>
        <v>96.25</v>
      </c>
      <c r="T78">
        <f>IF(J78="O",((10*10)-3.75),IF(J78="A+",((9*10)-3.75),IF(J78="A",((8.5*10)-3.75),IF(J78="B+",((8*10)-3.75),IF(J78="B",((7*10)-3.75),IF(J78="C",((6*10)-3.75),IF(J78="P",((5*10)-3.75),40)))))))</f>
        <v>86.25</v>
      </c>
    </row>
    <row r="79" spans="1:20">
      <c r="A79" s="115">
        <v>76</v>
      </c>
      <c r="B79" s="114" t="s">
        <v>13</v>
      </c>
      <c r="C79" s="114" t="s">
        <v>14</v>
      </c>
      <c r="D79" s="114" t="s">
        <v>16</v>
      </c>
      <c r="E79" s="114" t="s">
        <v>13</v>
      </c>
      <c r="F79" s="114" t="s">
        <v>13</v>
      </c>
      <c r="G79" s="114" t="s">
        <v>14</v>
      </c>
      <c r="H79" s="114" t="s">
        <v>23</v>
      </c>
      <c r="I79" s="114" t="s">
        <v>42</v>
      </c>
      <c r="J79" s="114" t="s">
        <v>23</v>
      </c>
      <c r="L79">
        <f>IF(B79="O",((10*10)-3.75),IF(B79="A+",((9*10)-3.75),IF(B79="A",((8.5*10)-3.75),IF(B79="B+",((8*10)-3.75),IF(B79="B",((7*10)-3.75),IF(B79="C",((6*10)-3.75),IF(B79="P",((5*10)-3.75),40)))))))</f>
        <v>66.25</v>
      </c>
      <c r="M79">
        <f>IF(C79="O",((10*10)-3.75),IF(C79="A+",((9*10)-3.75),IF(C79="A",((8.5*10)-3.75),IF(C79="B+",((8*10)-3.75),IF(C79="B",((7*10)-3.75),IF(C79="C",((6*10)-3.75),IF(C79="P",((5*10)-3.75),40)))))))</f>
        <v>56.25</v>
      </c>
      <c r="N79">
        <f>IF(D79="O",((10*10)-3.75),IF(D79="A+",((9*10)-3.75),IF(D79="A",((8.5*10)-3.75),IF(D79="B+",((8*10)-3.75),IF(D79="B",((7*10)-3.75),IF(D79="C",((6*10)-3.75),IF(D79="P",((5*10)-3.75),40)))))))</f>
        <v>40</v>
      </c>
      <c r="O79">
        <f>IF(E79="O",((10*10)-3.75),IF(E79="A+",((9*10)-3.75),IF(E79="A",((8.5*10)-3.75),IF(E79="B+",((8*10)-3.75),IF(E79="B",((7*10)-3.75),IF(E79="C",((6*10)-3.75),IF(E79="P",((5*10)-3.75),40)))))))</f>
        <v>66.25</v>
      </c>
      <c r="P79">
        <f>IF(F79="O",((10*10)-3.75),IF(F79="A+",((9*10)-3.75),IF(F79="A",((8.5*10)-3.75),IF(F79="B+",((8*10)-3.75),IF(F79="B",((7*10)-3.75),IF(F79="C",((6*10)-3.75),IF(F79="P",((5*10)-3.75),40)))))))</f>
        <v>66.25</v>
      </c>
      <c r="Q79">
        <f>IF(G79="O",((10*10)-3.75),IF(G79="A+",((9*10)-3.75),IF(G79="A",((8.5*10)-3.75),IF(G79="B+",((8*10)-3.75),IF(G79="B",((7*10)-3.75),IF(G79="C",((6*10)-3.75),IF(G79="P",((5*10)-3.75),40)))))))</f>
        <v>56.25</v>
      </c>
      <c r="R79">
        <f>IF(H79="O",((10*10)-3.75),IF(H79="A+",((9*10)-3.75),IF(H79="A",((8.5*10)-3.75),IF(H79="B+",((8*10)-3.75),IF(H79="B",((7*10)-3.75),IF(H79="C",((6*10)-3.75),IF(H79="P",((5*10)-3.75),40)))))))</f>
        <v>81.25</v>
      </c>
      <c r="S79">
        <f>IF(I79="O",((10*10)-3.75),IF(I79="A+",((9*10)-3.75),IF(I79="A",((8.5*10)-3.75),IF(I79="B+",((8*10)-3.75),IF(I79="B",((7*10)-3.75),IF(I79="C",((6*10)-3.75),IF(I79="P",((5*10)-3.75),40)))))))</f>
        <v>86.25</v>
      </c>
      <c r="T79">
        <f>IF(J79="O",((10*10)-3.75),IF(J79="A+",((9*10)-3.75),IF(J79="A",((8.5*10)-3.75),IF(J79="B+",((8*10)-3.75),IF(J79="B",((7*10)-3.75),IF(J79="C",((6*10)-3.75),IF(J79="P",((5*10)-3.75),40)))))))</f>
        <v>81.25</v>
      </c>
    </row>
    <row r="80" spans="1:20">
      <c r="A80" s="113">
        <v>77</v>
      </c>
      <c r="B80" s="114" t="s">
        <v>18</v>
      </c>
      <c r="C80" s="114" t="s">
        <v>18</v>
      </c>
      <c r="D80" s="114" t="s">
        <v>18</v>
      </c>
      <c r="E80" s="114" t="s">
        <v>13</v>
      </c>
      <c r="F80" s="114" t="s">
        <v>13</v>
      </c>
      <c r="G80" s="114" t="s">
        <v>18</v>
      </c>
      <c r="H80" s="114" t="s">
        <v>23</v>
      </c>
      <c r="I80" s="114" t="s">
        <v>35</v>
      </c>
      <c r="J80" s="114" t="s">
        <v>42</v>
      </c>
      <c r="L80">
        <f>IF(B80="O",((10*10)-3.75),IF(B80="A+",((9*10)-3.75),IF(B80="A",((8.5*10)-3.75),IF(B80="B+",((8*10)-3.75),IF(B80="B",((7*10)-3.75),IF(B80="C",((6*10)-3.75),IF(B80="P",((5*10)-3.75),40)))))))</f>
        <v>76.25</v>
      </c>
      <c r="M80">
        <f>IF(C80="O",((10*10)-3.75),IF(C80="A+",((9*10)-3.75),IF(C80="A",((8.5*10)-3.75),IF(C80="B+",((8*10)-3.75),IF(C80="B",((7*10)-3.75),IF(C80="C",((6*10)-3.75),IF(C80="P",((5*10)-3.75),40)))))))</f>
        <v>76.25</v>
      </c>
      <c r="N80">
        <f>IF(D80="O",((10*10)-3.75),IF(D80="A+",((9*10)-3.75),IF(D80="A",((8.5*10)-3.75),IF(D80="B+",((8*10)-3.75),IF(D80="B",((7*10)-3.75),IF(D80="C",((6*10)-3.75),IF(D80="P",((5*10)-3.75),40)))))))</f>
        <v>76.25</v>
      </c>
      <c r="O80">
        <f>IF(E80="O",((10*10)-3.75),IF(E80="A+",((9*10)-3.75),IF(E80="A",((8.5*10)-3.75),IF(E80="B+",((8*10)-3.75),IF(E80="B",((7*10)-3.75),IF(E80="C",((6*10)-3.75),IF(E80="P",((5*10)-3.75),40)))))))</f>
        <v>66.25</v>
      </c>
      <c r="P80">
        <f>IF(F80="O",((10*10)-3.75),IF(F80="A+",((9*10)-3.75),IF(F80="A",((8.5*10)-3.75),IF(F80="B+",((8*10)-3.75),IF(F80="B",((7*10)-3.75),IF(F80="C",((6*10)-3.75),IF(F80="P",((5*10)-3.75),40)))))))</f>
        <v>66.25</v>
      </c>
      <c r="Q80">
        <f>IF(G80="O",((10*10)-3.75),IF(G80="A+",((9*10)-3.75),IF(G80="A",((8.5*10)-3.75),IF(G80="B+",((8*10)-3.75),IF(G80="B",((7*10)-3.75),IF(G80="C",((6*10)-3.75),IF(G80="P",((5*10)-3.75),40)))))))</f>
        <v>76.25</v>
      </c>
      <c r="R80">
        <f>IF(H80="O",((10*10)-3.75),IF(H80="A+",((9*10)-3.75),IF(H80="A",((8.5*10)-3.75),IF(H80="B+",((8*10)-3.75),IF(H80="B",((7*10)-3.75),IF(H80="C",((6*10)-3.75),IF(H80="P",((5*10)-3.75),40)))))))</f>
        <v>81.25</v>
      </c>
      <c r="S80">
        <f>IF(I80="O",((10*10)-3.75),IF(I80="A+",((9*10)-3.75),IF(I80="A",((8.5*10)-3.75),IF(I80="B+",((8*10)-3.75),IF(I80="B",((7*10)-3.75),IF(I80="C",((6*10)-3.75),IF(I80="P",((5*10)-3.75),40)))))))</f>
        <v>96.25</v>
      </c>
      <c r="T80">
        <f>IF(J80="O",((10*10)-3.75),IF(J80="A+",((9*10)-3.75),IF(J80="A",((8.5*10)-3.75),IF(J80="B+",((8*10)-3.75),IF(J80="B",((7*10)-3.75),IF(J80="C",((6*10)-3.75),IF(J80="P",((5*10)-3.75),40)))))))</f>
        <v>86.25</v>
      </c>
    </row>
    <row r="81" spans="1:20">
      <c r="A81" s="115">
        <v>78</v>
      </c>
      <c r="B81" s="114" t="s">
        <v>18</v>
      </c>
      <c r="C81" s="114" t="s">
        <v>13</v>
      </c>
      <c r="D81" s="114" t="s">
        <v>13</v>
      </c>
      <c r="E81" s="114" t="s">
        <v>14</v>
      </c>
      <c r="F81" s="114" t="s">
        <v>13</v>
      </c>
      <c r="G81" s="114" t="s">
        <v>18</v>
      </c>
      <c r="H81" s="114" t="s">
        <v>42</v>
      </c>
      <c r="I81" s="114" t="s">
        <v>42</v>
      </c>
      <c r="J81" s="114" t="s">
        <v>42</v>
      </c>
      <c r="L81">
        <f>IF(B81="O",((10*10)-3.75),IF(B81="A+",((9*10)-3.75),IF(B81="A",((8.5*10)-3.75),IF(B81="B+",((8*10)-3.75),IF(B81="B",((7*10)-3.75),IF(B81="C",((6*10)-3.75),IF(B81="P",((5*10)-3.75),40)))))))</f>
        <v>76.25</v>
      </c>
      <c r="M81">
        <f>IF(C81="O",((10*10)-3.75),IF(C81="A+",((9*10)-3.75),IF(C81="A",((8.5*10)-3.75),IF(C81="B+",((8*10)-3.75),IF(C81="B",((7*10)-3.75),IF(C81="C",((6*10)-3.75),IF(C81="P",((5*10)-3.75),40)))))))</f>
        <v>66.25</v>
      </c>
      <c r="N81">
        <f>IF(D81="O",((10*10)-3.75),IF(D81="A+",((9*10)-3.75),IF(D81="A",((8.5*10)-3.75),IF(D81="B+",((8*10)-3.75),IF(D81="B",((7*10)-3.75),IF(D81="C",((6*10)-3.75),IF(D81="P",((5*10)-3.75),40)))))))</f>
        <v>66.25</v>
      </c>
      <c r="O81">
        <f>IF(E81="O",((10*10)-3.75),IF(E81="A+",((9*10)-3.75),IF(E81="A",((8.5*10)-3.75),IF(E81="B+",((8*10)-3.75),IF(E81="B",((7*10)-3.75),IF(E81="C",((6*10)-3.75),IF(E81="P",((5*10)-3.75),40)))))))</f>
        <v>56.25</v>
      </c>
      <c r="P81">
        <f>IF(F81="O",((10*10)-3.75),IF(F81="A+",((9*10)-3.75),IF(F81="A",((8.5*10)-3.75),IF(F81="B+",((8*10)-3.75),IF(F81="B",((7*10)-3.75),IF(F81="C",((6*10)-3.75),IF(F81="P",((5*10)-3.75),40)))))))</f>
        <v>66.25</v>
      </c>
      <c r="Q81">
        <f>IF(G81="O",((10*10)-3.75),IF(G81="A+",((9*10)-3.75),IF(G81="A",((8.5*10)-3.75),IF(G81="B+",((8*10)-3.75),IF(G81="B",((7*10)-3.75),IF(G81="C",((6*10)-3.75),IF(G81="P",((5*10)-3.75),40)))))))</f>
        <v>76.25</v>
      </c>
      <c r="R81">
        <f>IF(H81="O",((10*10)-3.75),IF(H81="A+",((9*10)-3.75),IF(H81="A",((8.5*10)-3.75),IF(H81="B+",((8*10)-3.75),IF(H81="B",((7*10)-3.75),IF(H81="C",((6*10)-3.75),IF(H81="P",((5*10)-3.75),40)))))))</f>
        <v>86.25</v>
      </c>
      <c r="S81">
        <f>IF(I81="O",((10*10)-3.75),IF(I81="A+",((9*10)-3.75),IF(I81="A",((8.5*10)-3.75),IF(I81="B+",((8*10)-3.75),IF(I81="B",((7*10)-3.75),IF(I81="C",((6*10)-3.75),IF(I81="P",((5*10)-3.75),40)))))))</f>
        <v>86.25</v>
      </c>
      <c r="T81">
        <f>IF(J81="O",((10*10)-3.75),IF(J81="A+",((9*10)-3.75),IF(J81="A",((8.5*10)-3.75),IF(J81="B+",((8*10)-3.75),IF(J81="B",((7*10)-3.75),IF(J81="C",((6*10)-3.75),IF(J81="P",((5*10)-3.75),40)))))))</f>
        <v>86.25</v>
      </c>
    </row>
    <row r="82" spans="1:20">
      <c r="A82" s="113">
        <v>79</v>
      </c>
      <c r="B82" s="114" t="s">
        <v>18</v>
      </c>
      <c r="C82" s="114" t="s">
        <v>13</v>
      </c>
      <c r="D82" s="114" t="s">
        <v>18</v>
      </c>
      <c r="E82" s="114" t="s">
        <v>14</v>
      </c>
      <c r="F82" s="114" t="s">
        <v>13</v>
      </c>
      <c r="G82" s="114" t="s">
        <v>23</v>
      </c>
      <c r="H82" s="114" t="s">
        <v>42</v>
      </c>
      <c r="I82" s="114" t="s">
        <v>23</v>
      </c>
      <c r="J82" s="114" t="s">
        <v>35</v>
      </c>
      <c r="L82">
        <f>IF(B82="O",((10*10)-3.75),IF(B82="A+",((9*10)-3.75),IF(B82="A",((8.5*10)-3.75),IF(B82="B+",((8*10)-3.75),IF(B82="B",((7*10)-3.75),IF(B82="C",((6*10)-3.75),IF(B82="P",((5*10)-3.75),40)))))))</f>
        <v>76.25</v>
      </c>
      <c r="M82">
        <f>IF(C82="O",((10*10)-3.75),IF(C82="A+",((9*10)-3.75),IF(C82="A",((8.5*10)-3.75),IF(C82="B+",((8*10)-3.75),IF(C82="B",((7*10)-3.75),IF(C82="C",((6*10)-3.75),IF(C82="P",((5*10)-3.75),40)))))))</f>
        <v>66.25</v>
      </c>
      <c r="N82">
        <f>IF(D82="O",((10*10)-3.75),IF(D82="A+",((9*10)-3.75),IF(D82="A",((8.5*10)-3.75),IF(D82="B+",((8*10)-3.75),IF(D82="B",((7*10)-3.75),IF(D82="C",((6*10)-3.75),IF(D82="P",((5*10)-3.75),40)))))))</f>
        <v>76.25</v>
      </c>
      <c r="O82">
        <f>IF(E82="O",((10*10)-3.75),IF(E82="A+",((9*10)-3.75),IF(E82="A",((8.5*10)-3.75),IF(E82="B+",((8*10)-3.75),IF(E82="B",((7*10)-3.75),IF(E82="C",((6*10)-3.75),IF(E82="P",((5*10)-3.75),40)))))))</f>
        <v>56.25</v>
      </c>
      <c r="P82">
        <f>IF(F82="O",((10*10)-3.75),IF(F82="A+",((9*10)-3.75),IF(F82="A",((8.5*10)-3.75),IF(F82="B+",((8*10)-3.75),IF(F82="B",((7*10)-3.75),IF(F82="C",((6*10)-3.75),IF(F82="P",((5*10)-3.75),40)))))))</f>
        <v>66.25</v>
      </c>
      <c r="Q82">
        <f>IF(G82="O",((10*10)-3.75),IF(G82="A+",((9*10)-3.75),IF(G82="A",((8.5*10)-3.75),IF(G82="B+",((8*10)-3.75),IF(G82="B",((7*10)-3.75),IF(G82="C",((6*10)-3.75),IF(G82="P",((5*10)-3.75),40)))))))</f>
        <v>81.25</v>
      </c>
      <c r="R82">
        <f>IF(H82="O",((10*10)-3.75),IF(H82="A+",((9*10)-3.75),IF(H82="A",((8.5*10)-3.75),IF(H82="B+",((8*10)-3.75),IF(H82="B",((7*10)-3.75),IF(H82="C",((6*10)-3.75),IF(H82="P",((5*10)-3.75),40)))))))</f>
        <v>86.25</v>
      </c>
      <c r="S82">
        <f>IF(I82="O",((10*10)-3.75),IF(I82="A+",((9*10)-3.75),IF(I82="A",((8.5*10)-3.75),IF(I82="B+",((8*10)-3.75),IF(I82="B",((7*10)-3.75),IF(I82="C",((6*10)-3.75),IF(I82="P",((5*10)-3.75),40)))))))</f>
        <v>81.25</v>
      </c>
      <c r="T82">
        <f>IF(J82="O",((10*10)-3.75),IF(J82="A+",((9*10)-3.75),IF(J82="A",((8.5*10)-3.75),IF(J82="B+",((8*10)-3.75),IF(J82="B",((7*10)-3.75),IF(J82="C",((6*10)-3.75),IF(J82="P",((5*10)-3.75),40)))))))</f>
        <v>96.25</v>
      </c>
    </row>
    <row r="83" spans="1:20">
      <c r="A83" s="115">
        <v>80</v>
      </c>
      <c r="B83" s="114" t="s">
        <v>13</v>
      </c>
      <c r="C83" s="114" t="s">
        <v>14</v>
      </c>
      <c r="D83" s="114" t="s">
        <v>18</v>
      </c>
      <c r="E83" s="114" t="s">
        <v>14</v>
      </c>
      <c r="F83" s="114" t="s">
        <v>13</v>
      </c>
      <c r="G83" s="114" t="s">
        <v>18</v>
      </c>
      <c r="H83" s="114" t="s">
        <v>42</v>
      </c>
      <c r="I83" s="114" t="s">
        <v>42</v>
      </c>
      <c r="J83" s="114" t="s">
        <v>23</v>
      </c>
      <c r="L83">
        <f>IF(B83="O",((10*10)-3.75),IF(B83="A+",((9*10)-3.75),IF(B83="A",((8.5*10)-3.75),IF(B83="B+",((8*10)-3.75),IF(B83="B",((7*10)-3.75),IF(B83="C",((6*10)-3.75),IF(B83="P",((5*10)-3.75),40)))))))</f>
        <v>66.25</v>
      </c>
      <c r="M83">
        <f>IF(C83="O",((10*10)-3.75),IF(C83="A+",((9*10)-3.75),IF(C83="A",((8.5*10)-3.75),IF(C83="B+",((8*10)-3.75),IF(C83="B",((7*10)-3.75),IF(C83="C",((6*10)-3.75),IF(C83="P",((5*10)-3.75),40)))))))</f>
        <v>56.25</v>
      </c>
      <c r="N83">
        <f>IF(D83="O",((10*10)-3.75),IF(D83="A+",((9*10)-3.75),IF(D83="A",((8.5*10)-3.75),IF(D83="B+",((8*10)-3.75),IF(D83="B",((7*10)-3.75),IF(D83="C",((6*10)-3.75),IF(D83="P",((5*10)-3.75),40)))))))</f>
        <v>76.25</v>
      </c>
      <c r="O83">
        <f>IF(E83="O",((10*10)-3.75),IF(E83="A+",((9*10)-3.75),IF(E83="A",((8.5*10)-3.75),IF(E83="B+",((8*10)-3.75),IF(E83="B",((7*10)-3.75),IF(E83="C",((6*10)-3.75),IF(E83="P",((5*10)-3.75),40)))))))</f>
        <v>56.25</v>
      </c>
      <c r="P83">
        <f>IF(F83="O",((10*10)-3.75),IF(F83="A+",((9*10)-3.75),IF(F83="A",((8.5*10)-3.75),IF(F83="B+",((8*10)-3.75),IF(F83="B",((7*10)-3.75),IF(F83="C",((6*10)-3.75),IF(F83="P",((5*10)-3.75),40)))))))</f>
        <v>66.25</v>
      </c>
      <c r="Q83">
        <f>IF(G83="O",((10*10)-3.75),IF(G83="A+",((9*10)-3.75),IF(G83="A",((8.5*10)-3.75),IF(G83="B+",((8*10)-3.75),IF(G83="B",((7*10)-3.75),IF(G83="C",((6*10)-3.75),IF(G83="P",((5*10)-3.75),40)))))))</f>
        <v>76.25</v>
      </c>
      <c r="R83">
        <f>IF(H83="O",((10*10)-3.75),IF(H83="A+",((9*10)-3.75),IF(H83="A",((8.5*10)-3.75),IF(H83="B+",((8*10)-3.75),IF(H83="B",((7*10)-3.75),IF(H83="C",((6*10)-3.75),IF(H83="P",((5*10)-3.75),40)))))))</f>
        <v>86.25</v>
      </c>
      <c r="S83">
        <f>IF(I83="O",((10*10)-3.75),IF(I83="A+",((9*10)-3.75),IF(I83="A",((8.5*10)-3.75),IF(I83="B+",((8*10)-3.75),IF(I83="B",((7*10)-3.75),IF(I83="C",((6*10)-3.75),IF(I83="P",((5*10)-3.75),40)))))))</f>
        <v>86.25</v>
      </c>
      <c r="T83">
        <f>IF(J83="O",((10*10)-3.75),IF(J83="A+",((9*10)-3.75),IF(J83="A",((8.5*10)-3.75),IF(J83="B+",((8*10)-3.75),IF(J83="B",((7*10)-3.75),IF(J83="C",((6*10)-3.75),IF(J83="P",((5*10)-3.75),40)))))))</f>
        <v>81.25</v>
      </c>
    </row>
    <row r="85" spans="11:20">
      <c r="K85" s="84">
        <v>70</v>
      </c>
      <c r="L85">
        <f>COUNTIF(L$4:L$83,"&gt;=80")</f>
        <v>13</v>
      </c>
      <c r="M85">
        <f t="shared" ref="M85:T85" si="20">COUNTIF(M$4:M$83,"&gt;=80")</f>
        <v>10</v>
      </c>
      <c r="N85">
        <f t="shared" si="20"/>
        <v>11</v>
      </c>
      <c r="O85">
        <f t="shared" si="20"/>
        <v>8</v>
      </c>
      <c r="P85">
        <f t="shared" si="20"/>
        <v>6</v>
      </c>
      <c r="Q85">
        <f t="shared" si="20"/>
        <v>25</v>
      </c>
      <c r="R85">
        <f t="shared" si="20"/>
        <v>68</v>
      </c>
      <c r="S85">
        <f t="shared" si="20"/>
        <v>77</v>
      </c>
      <c r="T85">
        <f t="shared" si="20"/>
        <v>55</v>
      </c>
    </row>
    <row r="86" spans="11:20">
      <c r="K86" s="84">
        <v>65</v>
      </c>
      <c r="L86">
        <f>COUNTIF(L$4:L$83,"&gt;=70")</f>
        <v>27</v>
      </c>
      <c r="M86">
        <f t="shared" ref="M86:T86" si="21">COUNTIF(M$4:M$83,"&gt;=70")</f>
        <v>27</v>
      </c>
      <c r="N86">
        <f t="shared" si="21"/>
        <v>31</v>
      </c>
      <c r="O86">
        <f t="shared" si="21"/>
        <v>27</v>
      </c>
      <c r="P86">
        <f t="shared" si="21"/>
        <v>28</v>
      </c>
      <c r="Q86">
        <f t="shared" si="21"/>
        <v>46</v>
      </c>
      <c r="R86">
        <f t="shared" si="21"/>
        <v>77</v>
      </c>
      <c r="S86">
        <f t="shared" si="21"/>
        <v>80</v>
      </c>
      <c r="T86">
        <f t="shared" si="21"/>
        <v>77</v>
      </c>
    </row>
    <row r="87" spans="11:20">
      <c r="K87" s="84">
        <v>55</v>
      </c>
      <c r="L87">
        <f>COUNTIF(L$4:L$83,"&gt;=60")</f>
        <v>41</v>
      </c>
      <c r="M87">
        <f t="shared" ref="M87:T87" si="22">COUNTIF(M$4:M$83,"&gt;=60")</f>
        <v>44</v>
      </c>
      <c r="N87">
        <f t="shared" si="22"/>
        <v>56</v>
      </c>
      <c r="O87">
        <f t="shared" si="22"/>
        <v>44</v>
      </c>
      <c r="P87">
        <f t="shared" si="22"/>
        <v>61</v>
      </c>
      <c r="Q87">
        <f t="shared" si="22"/>
        <v>67</v>
      </c>
      <c r="R87">
        <f t="shared" si="22"/>
        <v>80</v>
      </c>
      <c r="S87">
        <f t="shared" si="22"/>
        <v>80</v>
      </c>
      <c r="T87">
        <f t="shared" si="22"/>
        <v>80</v>
      </c>
    </row>
    <row r="89" spans="11:20">
      <c r="K89" s="85">
        <v>0.7</v>
      </c>
      <c r="L89">
        <f>ROUND((L85/80)*100,0)</f>
        <v>16</v>
      </c>
      <c r="M89">
        <f t="shared" ref="M89:T89" si="23">ROUND((M85/80)*100,0)</f>
        <v>13</v>
      </c>
      <c r="N89">
        <f t="shared" si="23"/>
        <v>14</v>
      </c>
      <c r="O89">
        <f t="shared" si="23"/>
        <v>10</v>
      </c>
      <c r="P89">
        <f t="shared" si="23"/>
        <v>8</v>
      </c>
      <c r="Q89">
        <f t="shared" si="23"/>
        <v>31</v>
      </c>
      <c r="R89">
        <f t="shared" si="23"/>
        <v>85</v>
      </c>
      <c r="S89">
        <f t="shared" si="23"/>
        <v>96</v>
      </c>
      <c r="T89">
        <f t="shared" si="23"/>
        <v>69</v>
      </c>
    </row>
    <row r="90" spans="11:20">
      <c r="K90" s="85">
        <v>0.65</v>
      </c>
      <c r="L90">
        <f t="shared" ref="L90:T90" si="24">ROUND((L86/80)*100,0)</f>
        <v>34</v>
      </c>
      <c r="M90">
        <f t="shared" si="24"/>
        <v>34</v>
      </c>
      <c r="N90">
        <f t="shared" si="24"/>
        <v>39</v>
      </c>
      <c r="O90">
        <f t="shared" si="24"/>
        <v>34</v>
      </c>
      <c r="P90">
        <f t="shared" si="24"/>
        <v>35</v>
      </c>
      <c r="Q90">
        <f t="shared" si="24"/>
        <v>58</v>
      </c>
      <c r="R90">
        <f t="shared" si="24"/>
        <v>96</v>
      </c>
      <c r="S90">
        <f t="shared" si="24"/>
        <v>100</v>
      </c>
      <c r="T90">
        <f t="shared" si="24"/>
        <v>96</v>
      </c>
    </row>
    <row r="91" spans="11:20">
      <c r="K91" s="85">
        <v>0.55</v>
      </c>
      <c r="L91">
        <f t="shared" ref="L91:T91" si="25">ROUND((L87/80)*100,0)</f>
        <v>51</v>
      </c>
      <c r="M91">
        <f t="shared" si="25"/>
        <v>55</v>
      </c>
      <c r="N91">
        <f t="shared" si="25"/>
        <v>70</v>
      </c>
      <c r="O91">
        <f t="shared" si="25"/>
        <v>55</v>
      </c>
      <c r="P91">
        <f t="shared" si="25"/>
        <v>76</v>
      </c>
      <c r="Q91">
        <f t="shared" si="25"/>
        <v>84</v>
      </c>
      <c r="R91">
        <f t="shared" si="25"/>
        <v>100</v>
      </c>
      <c r="S91">
        <f t="shared" si="25"/>
        <v>100</v>
      </c>
      <c r="T91">
        <f t="shared" si="25"/>
        <v>100</v>
      </c>
    </row>
    <row r="92" spans="21:21">
      <c r="U92" s="88" t="s">
        <v>207</v>
      </c>
    </row>
    <row r="93" spans="8:21">
      <c r="H93" s="86" t="s">
        <v>208</v>
      </c>
      <c r="I93" s="86"/>
      <c r="J93" s="86"/>
      <c r="K93" s="86"/>
      <c r="L93">
        <f>IF(L89&gt;70,3,IF(L89&gt;60,2,IF(L89&gt;50,1,0)))</f>
        <v>0</v>
      </c>
      <c r="M93">
        <f t="shared" ref="M93:T93" si="26">IF(M89&gt;70,3,IF(M89&gt;60,2,IF(M89&gt;50,1,0)))</f>
        <v>0</v>
      </c>
      <c r="N93">
        <f t="shared" si="26"/>
        <v>0</v>
      </c>
      <c r="O93">
        <f t="shared" si="26"/>
        <v>0</v>
      </c>
      <c r="P93">
        <f t="shared" si="26"/>
        <v>0</v>
      </c>
      <c r="Q93">
        <f t="shared" si="26"/>
        <v>0</v>
      </c>
      <c r="R93">
        <f t="shared" si="26"/>
        <v>3</v>
      </c>
      <c r="S93">
        <f t="shared" si="26"/>
        <v>3</v>
      </c>
      <c r="T93">
        <f t="shared" si="26"/>
        <v>2</v>
      </c>
      <c r="U93" s="116">
        <f>ROUND((SUM(L93:T93)/9),0)</f>
        <v>1</v>
      </c>
    </row>
    <row r="94" spans="8:21">
      <c r="H94" s="87" t="s">
        <v>209</v>
      </c>
      <c r="I94" s="87"/>
      <c r="J94" s="87"/>
      <c r="K94" s="87"/>
      <c r="L94">
        <f t="shared" ref="L94:T94" si="27">IF(L90&gt;70,3,IF(L90&gt;60,2,IF(L90&gt;50,1,0)))</f>
        <v>0</v>
      </c>
      <c r="M94">
        <f t="shared" si="27"/>
        <v>0</v>
      </c>
      <c r="N94">
        <f t="shared" si="27"/>
        <v>0</v>
      </c>
      <c r="O94">
        <f t="shared" si="27"/>
        <v>0</v>
      </c>
      <c r="P94">
        <f t="shared" si="27"/>
        <v>0</v>
      </c>
      <c r="Q94">
        <f t="shared" si="27"/>
        <v>1</v>
      </c>
      <c r="R94">
        <f t="shared" si="27"/>
        <v>3</v>
      </c>
      <c r="S94">
        <f t="shared" si="27"/>
        <v>3</v>
      </c>
      <c r="T94">
        <f t="shared" si="27"/>
        <v>3</v>
      </c>
      <c r="U94" s="116">
        <f>ROUND((SUM(L94:T94)/9),0)</f>
        <v>1</v>
      </c>
    </row>
    <row r="95" spans="8:21">
      <c r="H95" s="87" t="s">
        <v>210</v>
      </c>
      <c r="I95" s="87"/>
      <c r="J95" s="87"/>
      <c r="K95" s="87"/>
      <c r="L95">
        <f t="shared" ref="L95:T95" si="28">IF(L91&gt;70,3,IF(L91&gt;60,2,IF(L91&gt;50,1,0)))</f>
        <v>1</v>
      </c>
      <c r="M95">
        <f t="shared" si="28"/>
        <v>1</v>
      </c>
      <c r="N95">
        <f t="shared" si="28"/>
        <v>2</v>
      </c>
      <c r="O95">
        <f t="shared" si="28"/>
        <v>1</v>
      </c>
      <c r="P95">
        <f t="shared" si="28"/>
        <v>3</v>
      </c>
      <c r="Q95">
        <f t="shared" si="28"/>
        <v>3</v>
      </c>
      <c r="R95">
        <f t="shared" si="28"/>
        <v>3</v>
      </c>
      <c r="S95">
        <f t="shared" si="28"/>
        <v>3</v>
      </c>
      <c r="T95">
        <f t="shared" si="28"/>
        <v>3</v>
      </c>
      <c r="U95" s="116">
        <f>ROUND((SUM(L95:T95)/9),0)</f>
        <v>2</v>
      </c>
    </row>
  </sheetData>
  <mergeCells count="1">
    <mergeCell ref="A1:L1"/>
  </mergeCells>
  <conditionalFormatting sqref="B4:J40">
    <cfRule type="containsText" dxfId="3" priority="2" operator="between" text="F">
      <formula>NOT(ISERROR(SEARCH("F",B4)))</formula>
    </cfRule>
  </conditionalFormatting>
  <conditionalFormatting sqref="B41:J83">
    <cfRule type="containsText" dxfId="3" priority="1" operator="between" text="F">
      <formula>NOT(ISERROR(SEARCH("F",B41)))</formula>
    </cfRule>
  </conditionalFormatting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3"/>
  <sheetViews>
    <sheetView topLeftCell="I1" workbookViewId="0">
      <selection activeCell="L4" sqref="L4"/>
    </sheetView>
  </sheetViews>
  <sheetFormatPr defaultColWidth="8.8" defaultRowHeight="12.75"/>
  <sheetData>
    <row r="1" ht="17.25" spans="1:12">
      <c r="A1" s="79" t="s">
        <v>234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20">
      <c r="A3" s="111" t="s">
        <v>230</v>
      </c>
      <c r="B3" s="112" t="s">
        <v>235</v>
      </c>
      <c r="C3" s="112" t="s">
        <v>198</v>
      </c>
      <c r="D3" s="112" t="s">
        <v>202</v>
      </c>
      <c r="E3" s="112" t="s">
        <v>232</v>
      </c>
      <c r="F3" s="112" t="s">
        <v>226</v>
      </c>
      <c r="G3" s="112" t="s">
        <v>213</v>
      </c>
      <c r="H3" s="112" t="s">
        <v>214</v>
      </c>
      <c r="I3" s="112" t="s">
        <v>217</v>
      </c>
      <c r="J3" s="112" t="s">
        <v>219</v>
      </c>
      <c r="L3" s="112" t="s">
        <v>235</v>
      </c>
      <c r="M3" s="112" t="s">
        <v>198</v>
      </c>
      <c r="N3" s="112" t="s">
        <v>202</v>
      </c>
      <c r="O3" s="112" t="s">
        <v>232</v>
      </c>
      <c r="P3" s="112" t="s">
        <v>226</v>
      </c>
      <c r="Q3" s="112" t="s">
        <v>213</v>
      </c>
      <c r="R3" s="112" t="s">
        <v>214</v>
      </c>
      <c r="S3" s="112" t="s">
        <v>217</v>
      </c>
      <c r="T3" s="112" t="s">
        <v>219</v>
      </c>
    </row>
    <row r="4" spans="1:20">
      <c r="A4" s="113">
        <v>1</v>
      </c>
      <c r="B4" s="114" t="s">
        <v>16</v>
      </c>
      <c r="C4" s="114" t="s">
        <v>14</v>
      </c>
      <c r="D4" s="114" t="s">
        <v>16</v>
      </c>
      <c r="E4" s="114" t="s">
        <v>14</v>
      </c>
      <c r="F4" s="114" t="s">
        <v>23</v>
      </c>
      <c r="G4" s="114" t="s">
        <v>16</v>
      </c>
      <c r="H4" s="114" t="s">
        <v>18</v>
      </c>
      <c r="I4" s="114" t="s">
        <v>18</v>
      </c>
      <c r="J4" s="114" t="s">
        <v>23</v>
      </c>
      <c r="L4">
        <f>IF(B4="O",((10*10)-3.75),IF(B4="A+",((9*10)-3.75),IF(B4="A",((8.5*10)-3.75),IF(B4="B+",((8*10)-3.75),IF(B4="B",((7*10)-3.75),IF(B4="C",((6*10)-3.75),IF(B4="P",((5*10)-3.75),40)))))))</f>
        <v>40</v>
      </c>
      <c r="M4">
        <f t="shared" ref="M4:T4" si="0">IF(C4="O",((10*10)-3.75),IF(C4="A+",((9*10)-3.75),IF(C4="A",((8.5*10)-3.75),IF(C4="B+",((8*10)-3.75),IF(C4="B",((7*10)-3.75),IF(C4="C",((6*10)-3.75),IF(C4="P",((5*10)-3.75),40)))))))</f>
        <v>56.25</v>
      </c>
      <c r="N4">
        <f t="shared" si="0"/>
        <v>40</v>
      </c>
      <c r="O4">
        <f t="shared" si="0"/>
        <v>56.25</v>
      </c>
      <c r="P4">
        <f t="shared" si="0"/>
        <v>81.25</v>
      </c>
      <c r="Q4">
        <f t="shared" si="0"/>
        <v>40</v>
      </c>
      <c r="R4">
        <f t="shared" si="0"/>
        <v>76.25</v>
      </c>
      <c r="S4">
        <f t="shared" si="0"/>
        <v>76.25</v>
      </c>
      <c r="T4">
        <f t="shared" si="0"/>
        <v>81.25</v>
      </c>
    </row>
    <row r="5" spans="1:20">
      <c r="A5" s="115">
        <v>2</v>
      </c>
      <c r="B5" s="114" t="s">
        <v>14</v>
      </c>
      <c r="C5" s="114" t="s">
        <v>16</v>
      </c>
      <c r="D5" s="114" t="s">
        <v>13</v>
      </c>
      <c r="E5" s="114" t="s">
        <v>23</v>
      </c>
      <c r="F5" s="114" t="s">
        <v>42</v>
      </c>
      <c r="G5" s="114" t="s">
        <v>14</v>
      </c>
      <c r="H5" s="114" t="s">
        <v>35</v>
      </c>
      <c r="I5" s="114" t="s">
        <v>18</v>
      </c>
      <c r="J5" s="114" t="s">
        <v>23</v>
      </c>
      <c r="L5">
        <f t="shared" ref="L5:L21" si="1">IF(B5="O",((10*10)-3.75),IF(B5="A+",((9*10)-3.75),IF(B5="A",((8.5*10)-3.75),IF(B5="B+",((8*10)-3.75),IF(B5="B",((7*10)-3.75),IF(B5="C",((6*10)-3.75),IF(B5="P",((5*10)-3.75),40)))))))</f>
        <v>56.25</v>
      </c>
      <c r="M5">
        <f t="shared" ref="M5:M21" si="2">IF(C5="O",((10*10)-3.75),IF(C5="A+",((9*10)-3.75),IF(C5="A",((8.5*10)-3.75),IF(C5="B+",((8*10)-3.75),IF(C5="B",((7*10)-3.75),IF(C5="C",((6*10)-3.75),IF(C5="P",((5*10)-3.75),40)))))))</f>
        <v>40</v>
      </c>
      <c r="N5">
        <f t="shared" ref="N5:N21" si="3">IF(D5="O",((10*10)-3.75),IF(D5="A+",((9*10)-3.75),IF(D5="A",((8.5*10)-3.75),IF(D5="B+",((8*10)-3.75),IF(D5="B",((7*10)-3.75),IF(D5="C",((6*10)-3.75),IF(D5="P",((5*10)-3.75),40)))))))</f>
        <v>66.25</v>
      </c>
      <c r="O5">
        <f t="shared" ref="O5:O21" si="4">IF(E5="O",((10*10)-3.75),IF(E5="A+",((9*10)-3.75),IF(E5="A",((8.5*10)-3.75),IF(E5="B+",((8*10)-3.75),IF(E5="B",((7*10)-3.75),IF(E5="C",((6*10)-3.75),IF(E5="P",((5*10)-3.75),40)))))))</f>
        <v>81.25</v>
      </c>
      <c r="P5">
        <f t="shared" ref="P5:P21" si="5">IF(F5="O",((10*10)-3.75),IF(F5="A+",((9*10)-3.75),IF(F5="A",((8.5*10)-3.75),IF(F5="B+",((8*10)-3.75),IF(F5="B",((7*10)-3.75),IF(F5="C",((6*10)-3.75),IF(F5="P",((5*10)-3.75),40)))))))</f>
        <v>86.25</v>
      </c>
      <c r="Q5">
        <f t="shared" ref="Q5:Q21" si="6">IF(G5="O",((10*10)-3.75),IF(G5="A+",((9*10)-3.75),IF(G5="A",((8.5*10)-3.75),IF(G5="B+",((8*10)-3.75),IF(G5="B",((7*10)-3.75),IF(G5="C",((6*10)-3.75),IF(G5="P",((5*10)-3.75),40)))))))</f>
        <v>56.25</v>
      </c>
      <c r="R5">
        <f t="shared" ref="R5:R21" si="7">IF(H5="O",((10*10)-3.75),IF(H5="A+",((9*10)-3.75),IF(H5="A",((8.5*10)-3.75),IF(H5="B+",((8*10)-3.75),IF(H5="B",((7*10)-3.75),IF(H5="C",((6*10)-3.75),IF(H5="P",((5*10)-3.75),40)))))))</f>
        <v>96.25</v>
      </c>
      <c r="S5">
        <f t="shared" ref="S5:S21" si="8">IF(I5="O",((10*10)-3.75),IF(I5="A+",((9*10)-3.75),IF(I5="A",((8.5*10)-3.75),IF(I5="B+",((8*10)-3.75),IF(I5="B",((7*10)-3.75),IF(I5="C",((6*10)-3.75),IF(I5="P",((5*10)-3.75),40)))))))</f>
        <v>76.25</v>
      </c>
      <c r="T5">
        <f t="shared" ref="T5:T21" si="9">IF(J5="O",((10*10)-3.75),IF(J5="A+",((9*10)-3.75),IF(J5="A",((8.5*10)-3.75),IF(J5="B+",((8*10)-3.75),IF(J5="B",((7*10)-3.75),IF(J5="C",((6*10)-3.75),IF(J5="P",((5*10)-3.75),40)))))))</f>
        <v>81.25</v>
      </c>
    </row>
    <row r="6" spans="1:20">
      <c r="A6" s="113">
        <v>3</v>
      </c>
      <c r="B6" s="114" t="s">
        <v>18</v>
      </c>
      <c r="C6" s="114" t="s">
        <v>13</v>
      </c>
      <c r="D6" s="114" t="s">
        <v>13</v>
      </c>
      <c r="E6" s="114" t="s">
        <v>42</v>
      </c>
      <c r="F6" s="114" t="s">
        <v>35</v>
      </c>
      <c r="G6" s="114" t="s">
        <v>35</v>
      </c>
      <c r="H6" s="114" t="s">
        <v>35</v>
      </c>
      <c r="I6" s="114" t="s">
        <v>42</v>
      </c>
      <c r="J6" s="114" t="s">
        <v>42</v>
      </c>
      <c r="L6">
        <f t="shared" si="1"/>
        <v>76.25</v>
      </c>
      <c r="M6">
        <f t="shared" si="2"/>
        <v>66.25</v>
      </c>
      <c r="N6">
        <f t="shared" si="3"/>
        <v>66.25</v>
      </c>
      <c r="O6">
        <f t="shared" si="4"/>
        <v>86.25</v>
      </c>
      <c r="P6">
        <f t="shared" si="5"/>
        <v>96.25</v>
      </c>
      <c r="Q6">
        <f t="shared" si="6"/>
        <v>96.25</v>
      </c>
      <c r="R6">
        <f t="shared" si="7"/>
        <v>96.25</v>
      </c>
      <c r="S6">
        <f t="shared" si="8"/>
        <v>86.25</v>
      </c>
      <c r="T6">
        <f t="shared" si="9"/>
        <v>86.25</v>
      </c>
    </row>
    <row r="7" spans="1:20">
      <c r="A7" s="115">
        <v>4</v>
      </c>
      <c r="B7" s="114" t="s">
        <v>18</v>
      </c>
      <c r="C7" s="114" t="s">
        <v>18</v>
      </c>
      <c r="D7" s="114" t="s">
        <v>13</v>
      </c>
      <c r="E7" s="114" t="s">
        <v>35</v>
      </c>
      <c r="F7" s="114" t="s">
        <v>35</v>
      </c>
      <c r="G7" s="114" t="s">
        <v>42</v>
      </c>
      <c r="H7" s="114" t="s">
        <v>42</v>
      </c>
      <c r="I7" s="114" t="s">
        <v>23</v>
      </c>
      <c r="J7" s="114" t="s">
        <v>42</v>
      </c>
      <c r="L7">
        <f t="shared" si="1"/>
        <v>76.25</v>
      </c>
      <c r="M7">
        <f t="shared" si="2"/>
        <v>76.25</v>
      </c>
      <c r="N7">
        <f t="shared" si="3"/>
        <v>66.25</v>
      </c>
      <c r="O7">
        <f t="shared" si="4"/>
        <v>96.25</v>
      </c>
      <c r="P7">
        <f t="shared" si="5"/>
        <v>96.25</v>
      </c>
      <c r="Q7">
        <f t="shared" si="6"/>
        <v>86.25</v>
      </c>
      <c r="R7">
        <f t="shared" si="7"/>
        <v>86.25</v>
      </c>
      <c r="S7">
        <f t="shared" si="8"/>
        <v>81.25</v>
      </c>
      <c r="T7">
        <f t="shared" si="9"/>
        <v>86.25</v>
      </c>
    </row>
    <row r="8" spans="1:20">
      <c r="A8" s="113">
        <v>5</v>
      </c>
      <c r="B8" s="114" t="s">
        <v>14</v>
      </c>
      <c r="C8" s="114" t="s">
        <v>14</v>
      </c>
      <c r="D8" s="114" t="s">
        <v>14</v>
      </c>
      <c r="E8" s="114" t="s">
        <v>23</v>
      </c>
      <c r="F8" s="114" t="s">
        <v>42</v>
      </c>
      <c r="G8" s="114" t="s">
        <v>18</v>
      </c>
      <c r="H8" s="114" t="s">
        <v>13</v>
      </c>
      <c r="I8" s="114" t="s">
        <v>42</v>
      </c>
      <c r="J8" s="114" t="s">
        <v>18</v>
      </c>
      <c r="L8">
        <f t="shared" si="1"/>
        <v>56.25</v>
      </c>
      <c r="M8">
        <f t="shared" si="2"/>
        <v>56.25</v>
      </c>
      <c r="N8">
        <f t="shared" si="3"/>
        <v>56.25</v>
      </c>
      <c r="O8">
        <f t="shared" si="4"/>
        <v>81.25</v>
      </c>
      <c r="P8">
        <f t="shared" si="5"/>
        <v>86.25</v>
      </c>
      <c r="Q8">
        <f t="shared" si="6"/>
        <v>76.25</v>
      </c>
      <c r="R8">
        <f t="shared" si="7"/>
        <v>66.25</v>
      </c>
      <c r="S8">
        <f t="shared" si="8"/>
        <v>86.25</v>
      </c>
      <c r="T8">
        <f t="shared" si="9"/>
        <v>76.25</v>
      </c>
    </row>
    <row r="9" spans="1:20">
      <c r="A9" s="115">
        <v>6</v>
      </c>
      <c r="B9" s="114" t="s">
        <v>16</v>
      </c>
      <c r="C9" s="114" t="s">
        <v>16</v>
      </c>
      <c r="D9" s="114" t="s">
        <v>14</v>
      </c>
      <c r="E9" s="114" t="s">
        <v>14</v>
      </c>
      <c r="F9" s="114" t="s">
        <v>18</v>
      </c>
      <c r="G9" s="114" t="s">
        <v>16</v>
      </c>
      <c r="H9" s="114" t="s">
        <v>23</v>
      </c>
      <c r="I9" s="114" t="s">
        <v>18</v>
      </c>
      <c r="J9" s="114" t="s">
        <v>23</v>
      </c>
      <c r="L9">
        <f t="shared" si="1"/>
        <v>40</v>
      </c>
      <c r="M9">
        <f t="shared" si="2"/>
        <v>40</v>
      </c>
      <c r="N9">
        <f t="shared" si="3"/>
        <v>56.25</v>
      </c>
      <c r="O9">
        <f t="shared" si="4"/>
        <v>56.25</v>
      </c>
      <c r="P9">
        <f t="shared" si="5"/>
        <v>76.25</v>
      </c>
      <c r="Q9">
        <f t="shared" si="6"/>
        <v>40</v>
      </c>
      <c r="R9">
        <f t="shared" si="7"/>
        <v>81.25</v>
      </c>
      <c r="S9">
        <f t="shared" si="8"/>
        <v>76.25</v>
      </c>
      <c r="T9">
        <f t="shared" si="9"/>
        <v>81.25</v>
      </c>
    </row>
    <row r="10" spans="1:20">
      <c r="A10" s="113">
        <v>7</v>
      </c>
      <c r="B10" s="114" t="s">
        <v>14</v>
      </c>
      <c r="C10" s="114" t="s">
        <v>14</v>
      </c>
      <c r="D10" s="114" t="s">
        <v>18</v>
      </c>
      <c r="E10" s="114" t="s">
        <v>18</v>
      </c>
      <c r="F10" s="114" t="s">
        <v>42</v>
      </c>
      <c r="G10" s="114" t="s">
        <v>18</v>
      </c>
      <c r="H10" s="114" t="s">
        <v>18</v>
      </c>
      <c r="I10" s="114" t="s">
        <v>35</v>
      </c>
      <c r="J10" s="114" t="s">
        <v>18</v>
      </c>
      <c r="L10">
        <f t="shared" si="1"/>
        <v>56.25</v>
      </c>
      <c r="M10">
        <f t="shared" si="2"/>
        <v>56.25</v>
      </c>
      <c r="N10">
        <f t="shared" si="3"/>
        <v>76.25</v>
      </c>
      <c r="O10">
        <f t="shared" si="4"/>
        <v>76.25</v>
      </c>
      <c r="P10">
        <f t="shared" si="5"/>
        <v>86.25</v>
      </c>
      <c r="Q10">
        <f t="shared" si="6"/>
        <v>76.25</v>
      </c>
      <c r="R10">
        <f t="shared" si="7"/>
        <v>76.25</v>
      </c>
      <c r="S10">
        <f t="shared" si="8"/>
        <v>96.25</v>
      </c>
      <c r="T10">
        <f t="shared" si="9"/>
        <v>76.25</v>
      </c>
    </row>
    <row r="11" spans="1:20">
      <c r="A11" s="115">
        <v>8</v>
      </c>
      <c r="B11" s="114" t="s">
        <v>23</v>
      </c>
      <c r="C11" s="114" t="s">
        <v>23</v>
      </c>
      <c r="D11" s="114" t="s">
        <v>35</v>
      </c>
      <c r="E11" s="114" t="s">
        <v>23</v>
      </c>
      <c r="F11" s="114" t="s">
        <v>35</v>
      </c>
      <c r="G11" s="114" t="s">
        <v>23</v>
      </c>
      <c r="H11" s="114" t="s">
        <v>35</v>
      </c>
      <c r="I11" s="114" t="s">
        <v>35</v>
      </c>
      <c r="J11" s="114" t="s">
        <v>18</v>
      </c>
      <c r="L11">
        <f t="shared" si="1"/>
        <v>81.25</v>
      </c>
      <c r="M11">
        <f t="shared" si="2"/>
        <v>81.25</v>
      </c>
      <c r="N11">
        <f t="shared" si="3"/>
        <v>96.25</v>
      </c>
      <c r="O11">
        <f t="shared" si="4"/>
        <v>81.25</v>
      </c>
      <c r="P11">
        <f t="shared" si="5"/>
        <v>96.25</v>
      </c>
      <c r="Q11">
        <f t="shared" si="6"/>
        <v>81.25</v>
      </c>
      <c r="R11">
        <f t="shared" si="7"/>
        <v>96.25</v>
      </c>
      <c r="S11">
        <f t="shared" si="8"/>
        <v>96.25</v>
      </c>
      <c r="T11">
        <f t="shared" si="9"/>
        <v>76.25</v>
      </c>
    </row>
    <row r="12" spans="1:20">
      <c r="A12" s="113">
        <v>9</v>
      </c>
      <c r="B12" s="114" t="s">
        <v>14</v>
      </c>
      <c r="C12" s="114" t="s">
        <v>16</v>
      </c>
      <c r="D12" s="114" t="s">
        <v>18</v>
      </c>
      <c r="E12" s="114" t="s">
        <v>13</v>
      </c>
      <c r="F12" s="114" t="s">
        <v>42</v>
      </c>
      <c r="G12" s="114" t="s">
        <v>14</v>
      </c>
      <c r="H12" s="114" t="s">
        <v>23</v>
      </c>
      <c r="I12" s="114" t="s">
        <v>23</v>
      </c>
      <c r="J12" s="114" t="s">
        <v>13</v>
      </c>
      <c r="L12">
        <f t="shared" si="1"/>
        <v>56.25</v>
      </c>
      <c r="M12">
        <f t="shared" si="2"/>
        <v>40</v>
      </c>
      <c r="N12">
        <f t="shared" si="3"/>
        <v>76.25</v>
      </c>
      <c r="O12">
        <f t="shared" si="4"/>
        <v>66.25</v>
      </c>
      <c r="P12">
        <f t="shared" si="5"/>
        <v>86.25</v>
      </c>
      <c r="Q12">
        <f t="shared" si="6"/>
        <v>56.25</v>
      </c>
      <c r="R12">
        <f t="shared" si="7"/>
        <v>81.25</v>
      </c>
      <c r="S12">
        <f t="shared" si="8"/>
        <v>81.25</v>
      </c>
      <c r="T12">
        <f t="shared" si="9"/>
        <v>66.25</v>
      </c>
    </row>
    <row r="13" spans="1:20">
      <c r="A13" s="115">
        <v>10</v>
      </c>
      <c r="B13" s="114" t="s">
        <v>14</v>
      </c>
      <c r="C13" s="114" t="s">
        <v>16</v>
      </c>
      <c r="D13" s="114" t="s">
        <v>14</v>
      </c>
      <c r="E13" s="114" t="s">
        <v>23</v>
      </c>
      <c r="F13" s="114" t="s">
        <v>23</v>
      </c>
      <c r="G13" s="114" t="s">
        <v>13</v>
      </c>
      <c r="H13" s="114" t="s">
        <v>18</v>
      </c>
      <c r="I13" s="114" t="s">
        <v>35</v>
      </c>
      <c r="J13" s="114" t="s">
        <v>18</v>
      </c>
      <c r="L13">
        <f t="shared" si="1"/>
        <v>56.25</v>
      </c>
      <c r="M13">
        <f t="shared" si="2"/>
        <v>40</v>
      </c>
      <c r="N13">
        <f t="shared" si="3"/>
        <v>56.25</v>
      </c>
      <c r="O13">
        <f t="shared" si="4"/>
        <v>81.25</v>
      </c>
      <c r="P13">
        <f t="shared" si="5"/>
        <v>81.25</v>
      </c>
      <c r="Q13">
        <f t="shared" si="6"/>
        <v>66.25</v>
      </c>
      <c r="R13">
        <f t="shared" si="7"/>
        <v>76.25</v>
      </c>
      <c r="S13">
        <f t="shared" si="8"/>
        <v>96.25</v>
      </c>
      <c r="T13">
        <f t="shared" si="9"/>
        <v>76.25</v>
      </c>
    </row>
    <row r="14" spans="1:20">
      <c r="A14" s="113">
        <v>11</v>
      </c>
      <c r="B14" s="114" t="s">
        <v>16</v>
      </c>
      <c r="C14" s="114" t="s">
        <v>16</v>
      </c>
      <c r="D14" s="114" t="s">
        <v>14</v>
      </c>
      <c r="E14" s="114" t="s">
        <v>14</v>
      </c>
      <c r="F14" s="114" t="s">
        <v>23</v>
      </c>
      <c r="G14" s="114" t="s">
        <v>16</v>
      </c>
      <c r="H14" s="114" t="s">
        <v>13</v>
      </c>
      <c r="I14" s="114" t="s">
        <v>18</v>
      </c>
      <c r="J14" s="114" t="s">
        <v>18</v>
      </c>
      <c r="L14">
        <f t="shared" si="1"/>
        <v>40</v>
      </c>
      <c r="M14">
        <f t="shared" si="2"/>
        <v>40</v>
      </c>
      <c r="N14">
        <f t="shared" si="3"/>
        <v>56.25</v>
      </c>
      <c r="O14">
        <f t="shared" si="4"/>
        <v>56.25</v>
      </c>
      <c r="P14">
        <f t="shared" si="5"/>
        <v>81.25</v>
      </c>
      <c r="Q14">
        <f t="shared" si="6"/>
        <v>40</v>
      </c>
      <c r="R14">
        <f t="shared" si="7"/>
        <v>66.25</v>
      </c>
      <c r="S14">
        <f t="shared" si="8"/>
        <v>76.25</v>
      </c>
      <c r="T14">
        <f t="shared" si="9"/>
        <v>76.25</v>
      </c>
    </row>
    <row r="15" spans="1:20">
      <c r="A15" s="115">
        <v>12</v>
      </c>
      <c r="B15" s="114" t="s">
        <v>14</v>
      </c>
      <c r="C15" s="114" t="s">
        <v>14</v>
      </c>
      <c r="D15" s="114" t="s">
        <v>14</v>
      </c>
      <c r="E15" s="114" t="s">
        <v>14</v>
      </c>
      <c r="F15" s="114" t="s">
        <v>42</v>
      </c>
      <c r="G15" s="114" t="s">
        <v>14</v>
      </c>
      <c r="H15" s="114" t="s">
        <v>18</v>
      </c>
      <c r="I15" s="114" t="s">
        <v>18</v>
      </c>
      <c r="J15" s="114" t="s">
        <v>13</v>
      </c>
      <c r="L15">
        <f t="shared" si="1"/>
        <v>56.25</v>
      </c>
      <c r="M15">
        <f t="shared" si="2"/>
        <v>56.25</v>
      </c>
      <c r="N15">
        <f t="shared" si="3"/>
        <v>56.25</v>
      </c>
      <c r="O15">
        <f t="shared" si="4"/>
        <v>56.25</v>
      </c>
      <c r="P15">
        <f t="shared" si="5"/>
        <v>86.25</v>
      </c>
      <c r="Q15">
        <f t="shared" si="6"/>
        <v>56.25</v>
      </c>
      <c r="R15">
        <f t="shared" si="7"/>
        <v>76.25</v>
      </c>
      <c r="S15">
        <f t="shared" si="8"/>
        <v>76.25</v>
      </c>
      <c r="T15">
        <f t="shared" si="9"/>
        <v>66.25</v>
      </c>
    </row>
    <row r="16" spans="1:20">
      <c r="A16" s="113">
        <v>13</v>
      </c>
      <c r="B16" s="114" t="s">
        <v>23</v>
      </c>
      <c r="C16" s="114" t="s">
        <v>18</v>
      </c>
      <c r="D16" s="114" t="s">
        <v>18</v>
      </c>
      <c r="E16" s="114" t="s">
        <v>42</v>
      </c>
      <c r="F16" s="114" t="s">
        <v>35</v>
      </c>
      <c r="G16" s="114" t="s">
        <v>35</v>
      </c>
      <c r="H16" s="114" t="s">
        <v>35</v>
      </c>
      <c r="I16" s="114" t="s">
        <v>35</v>
      </c>
      <c r="J16" s="114" t="s">
        <v>42</v>
      </c>
      <c r="L16">
        <f t="shared" si="1"/>
        <v>81.25</v>
      </c>
      <c r="M16">
        <f t="shared" si="2"/>
        <v>76.25</v>
      </c>
      <c r="N16">
        <f t="shared" si="3"/>
        <v>76.25</v>
      </c>
      <c r="O16">
        <f t="shared" si="4"/>
        <v>86.25</v>
      </c>
      <c r="P16">
        <f t="shared" si="5"/>
        <v>96.25</v>
      </c>
      <c r="Q16">
        <f t="shared" si="6"/>
        <v>96.25</v>
      </c>
      <c r="R16">
        <f t="shared" si="7"/>
        <v>96.25</v>
      </c>
      <c r="S16">
        <f t="shared" si="8"/>
        <v>96.25</v>
      </c>
      <c r="T16">
        <f t="shared" si="9"/>
        <v>86.25</v>
      </c>
    </row>
    <row r="17" spans="1:20">
      <c r="A17" s="115">
        <v>14</v>
      </c>
      <c r="B17" s="114" t="s">
        <v>16</v>
      </c>
      <c r="C17" s="114" t="s">
        <v>13</v>
      </c>
      <c r="D17" s="114" t="s">
        <v>14</v>
      </c>
      <c r="E17" s="114" t="s">
        <v>23</v>
      </c>
      <c r="F17" s="114" t="s">
        <v>42</v>
      </c>
      <c r="G17" s="114" t="s">
        <v>13</v>
      </c>
      <c r="H17" s="114" t="s">
        <v>18</v>
      </c>
      <c r="I17" s="114" t="s">
        <v>23</v>
      </c>
      <c r="J17" s="114" t="s">
        <v>23</v>
      </c>
      <c r="L17">
        <f t="shared" si="1"/>
        <v>40</v>
      </c>
      <c r="M17">
        <f t="shared" si="2"/>
        <v>66.25</v>
      </c>
      <c r="N17">
        <f t="shared" si="3"/>
        <v>56.25</v>
      </c>
      <c r="O17">
        <f t="shared" si="4"/>
        <v>81.25</v>
      </c>
      <c r="P17">
        <f t="shared" si="5"/>
        <v>86.25</v>
      </c>
      <c r="Q17">
        <f t="shared" si="6"/>
        <v>66.25</v>
      </c>
      <c r="R17">
        <f t="shared" si="7"/>
        <v>76.25</v>
      </c>
      <c r="S17">
        <f t="shared" si="8"/>
        <v>81.25</v>
      </c>
      <c r="T17">
        <f t="shared" si="9"/>
        <v>81.25</v>
      </c>
    </row>
    <row r="18" spans="1:20">
      <c r="A18" s="113">
        <v>15</v>
      </c>
      <c r="B18" s="114" t="s">
        <v>14</v>
      </c>
      <c r="C18" s="114" t="s">
        <v>14</v>
      </c>
      <c r="D18" s="114" t="s">
        <v>14</v>
      </c>
      <c r="E18" s="114" t="s">
        <v>14</v>
      </c>
      <c r="F18" s="114" t="s">
        <v>23</v>
      </c>
      <c r="G18" s="114" t="s">
        <v>16</v>
      </c>
      <c r="H18" s="114" t="s">
        <v>23</v>
      </c>
      <c r="I18" s="114" t="s">
        <v>18</v>
      </c>
      <c r="J18" s="114" t="s">
        <v>18</v>
      </c>
      <c r="L18">
        <f t="shared" si="1"/>
        <v>56.25</v>
      </c>
      <c r="M18">
        <f t="shared" si="2"/>
        <v>56.25</v>
      </c>
      <c r="N18">
        <f t="shared" si="3"/>
        <v>56.25</v>
      </c>
      <c r="O18">
        <f t="shared" si="4"/>
        <v>56.25</v>
      </c>
      <c r="P18">
        <f t="shared" si="5"/>
        <v>81.25</v>
      </c>
      <c r="Q18">
        <f t="shared" si="6"/>
        <v>40</v>
      </c>
      <c r="R18">
        <f t="shared" si="7"/>
        <v>81.25</v>
      </c>
      <c r="S18">
        <f t="shared" si="8"/>
        <v>76.25</v>
      </c>
      <c r="T18">
        <f t="shared" si="9"/>
        <v>76.25</v>
      </c>
    </row>
    <row r="19" spans="1:20">
      <c r="A19" s="115">
        <v>16</v>
      </c>
      <c r="B19" s="114" t="s">
        <v>14</v>
      </c>
      <c r="C19" s="114" t="s">
        <v>14</v>
      </c>
      <c r="D19" s="114" t="s">
        <v>14</v>
      </c>
      <c r="E19" s="114" t="s">
        <v>18</v>
      </c>
      <c r="F19" s="114" t="s">
        <v>42</v>
      </c>
      <c r="G19" s="114" t="s">
        <v>18</v>
      </c>
      <c r="H19" s="114" t="s">
        <v>18</v>
      </c>
      <c r="I19" s="114" t="s">
        <v>42</v>
      </c>
      <c r="J19" s="114" t="s">
        <v>42</v>
      </c>
      <c r="L19">
        <f t="shared" si="1"/>
        <v>56.25</v>
      </c>
      <c r="M19">
        <f t="shared" si="2"/>
        <v>56.25</v>
      </c>
      <c r="N19">
        <f t="shared" si="3"/>
        <v>56.25</v>
      </c>
      <c r="O19">
        <f t="shared" si="4"/>
        <v>76.25</v>
      </c>
      <c r="P19">
        <f t="shared" si="5"/>
        <v>86.25</v>
      </c>
      <c r="Q19">
        <f t="shared" si="6"/>
        <v>76.25</v>
      </c>
      <c r="R19">
        <f t="shared" si="7"/>
        <v>76.25</v>
      </c>
      <c r="S19">
        <f t="shared" si="8"/>
        <v>86.25</v>
      </c>
      <c r="T19">
        <f t="shared" si="9"/>
        <v>86.25</v>
      </c>
    </row>
    <row r="20" spans="1:20">
      <c r="A20" s="113">
        <v>17</v>
      </c>
      <c r="B20" s="114" t="s">
        <v>14</v>
      </c>
      <c r="C20" s="114" t="s">
        <v>18</v>
      </c>
      <c r="D20" s="114" t="s">
        <v>13</v>
      </c>
      <c r="E20" s="114" t="s">
        <v>18</v>
      </c>
      <c r="F20" s="114" t="s">
        <v>42</v>
      </c>
      <c r="G20" s="114" t="s">
        <v>13</v>
      </c>
      <c r="H20" s="114" t="s">
        <v>23</v>
      </c>
      <c r="I20" s="114" t="s">
        <v>18</v>
      </c>
      <c r="J20" s="114" t="s">
        <v>18</v>
      </c>
      <c r="L20">
        <f t="shared" si="1"/>
        <v>56.25</v>
      </c>
      <c r="M20">
        <f t="shared" si="2"/>
        <v>76.25</v>
      </c>
      <c r="N20">
        <f t="shared" si="3"/>
        <v>66.25</v>
      </c>
      <c r="O20">
        <f t="shared" si="4"/>
        <v>76.25</v>
      </c>
      <c r="P20">
        <f t="shared" si="5"/>
        <v>86.25</v>
      </c>
      <c r="Q20">
        <f t="shared" si="6"/>
        <v>66.25</v>
      </c>
      <c r="R20">
        <f t="shared" si="7"/>
        <v>81.25</v>
      </c>
      <c r="S20">
        <f t="shared" si="8"/>
        <v>76.25</v>
      </c>
      <c r="T20">
        <f t="shared" si="9"/>
        <v>76.25</v>
      </c>
    </row>
    <row r="21" spans="1:20">
      <c r="A21" s="115">
        <v>18</v>
      </c>
      <c r="B21" s="114" t="s">
        <v>16</v>
      </c>
      <c r="C21" s="114" t="s">
        <v>16</v>
      </c>
      <c r="D21" s="114" t="s">
        <v>14</v>
      </c>
      <c r="E21" s="114" t="s">
        <v>13</v>
      </c>
      <c r="F21" s="114" t="s">
        <v>23</v>
      </c>
      <c r="G21" s="114" t="s">
        <v>14</v>
      </c>
      <c r="H21" s="114" t="s">
        <v>18</v>
      </c>
      <c r="I21" s="114" t="s">
        <v>18</v>
      </c>
      <c r="J21" s="114" t="s">
        <v>13</v>
      </c>
      <c r="L21">
        <f t="shared" si="1"/>
        <v>40</v>
      </c>
      <c r="M21">
        <f t="shared" si="2"/>
        <v>40</v>
      </c>
      <c r="N21">
        <f t="shared" si="3"/>
        <v>56.25</v>
      </c>
      <c r="O21">
        <f t="shared" si="4"/>
        <v>66.25</v>
      </c>
      <c r="P21">
        <f t="shared" si="5"/>
        <v>81.25</v>
      </c>
      <c r="Q21">
        <f t="shared" si="6"/>
        <v>56.25</v>
      </c>
      <c r="R21">
        <f t="shared" si="7"/>
        <v>76.25</v>
      </c>
      <c r="S21">
        <f t="shared" si="8"/>
        <v>76.25</v>
      </c>
      <c r="T21">
        <f t="shared" si="9"/>
        <v>66.25</v>
      </c>
    </row>
    <row r="23" spans="11:20">
      <c r="K23" s="84">
        <v>70</v>
      </c>
      <c r="L23">
        <f>COUNTIF(L$4:L$21,"&gt;=70")</f>
        <v>4</v>
      </c>
      <c r="M23">
        <f t="shared" ref="M23:T23" si="10">COUNTIF(M$4:M$21,"&gt;=70")</f>
        <v>4</v>
      </c>
      <c r="N23">
        <f t="shared" si="10"/>
        <v>4</v>
      </c>
      <c r="O23">
        <f t="shared" si="10"/>
        <v>11</v>
      </c>
      <c r="P23">
        <f t="shared" si="10"/>
        <v>18</v>
      </c>
      <c r="Q23">
        <f t="shared" si="10"/>
        <v>7</v>
      </c>
      <c r="R23">
        <f t="shared" si="10"/>
        <v>16</v>
      </c>
      <c r="S23">
        <f t="shared" si="10"/>
        <v>18</v>
      </c>
      <c r="T23">
        <f t="shared" si="10"/>
        <v>15</v>
      </c>
    </row>
    <row r="24" spans="11:20">
      <c r="K24" s="84">
        <v>65</v>
      </c>
      <c r="L24">
        <f>COUNTIF(L$4:L$21,"&gt;=65")</f>
        <v>4</v>
      </c>
      <c r="M24">
        <f t="shared" ref="M24:T24" si="11">COUNTIF(M$4:M$21,"&gt;=65")</f>
        <v>6</v>
      </c>
      <c r="N24">
        <f t="shared" si="11"/>
        <v>8</v>
      </c>
      <c r="O24">
        <f t="shared" si="11"/>
        <v>13</v>
      </c>
      <c r="P24">
        <f t="shared" si="11"/>
        <v>18</v>
      </c>
      <c r="Q24">
        <f t="shared" si="11"/>
        <v>10</v>
      </c>
      <c r="R24">
        <f t="shared" si="11"/>
        <v>18</v>
      </c>
      <c r="S24">
        <f t="shared" si="11"/>
        <v>18</v>
      </c>
      <c r="T24">
        <f t="shared" si="11"/>
        <v>18</v>
      </c>
    </row>
    <row r="25" spans="11:20">
      <c r="K25" s="84">
        <v>55</v>
      </c>
      <c r="L25">
        <f>COUNTIF(L$4:L$21,"&gt;=55")</f>
        <v>13</v>
      </c>
      <c r="M25">
        <f t="shared" ref="M25:T25" si="12">COUNTIF(M$4:M$21,"&gt;=55")</f>
        <v>12</v>
      </c>
      <c r="N25">
        <f t="shared" si="12"/>
        <v>17</v>
      </c>
      <c r="O25">
        <f t="shared" si="12"/>
        <v>18</v>
      </c>
      <c r="P25">
        <f t="shared" si="12"/>
        <v>18</v>
      </c>
      <c r="Q25">
        <f t="shared" si="12"/>
        <v>14</v>
      </c>
      <c r="R25">
        <f t="shared" si="12"/>
        <v>18</v>
      </c>
      <c r="S25">
        <f t="shared" si="12"/>
        <v>18</v>
      </c>
      <c r="T25">
        <f t="shared" si="12"/>
        <v>18</v>
      </c>
    </row>
    <row r="27" spans="11:20">
      <c r="K27" s="85">
        <v>0.7</v>
      </c>
      <c r="L27">
        <f>ROUND((L23/18)*100,0)</f>
        <v>22</v>
      </c>
      <c r="M27">
        <f t="shared" ref="M27:T27" si="13">ROUND((M23/18)*100,0)</f>
        <v>22</v>
      </c>
      <c r="N27">
        <f t="shared" si="13"/>
        <v>22</v>
      </c>
      <c r="O27">
        <f t="shared" si="13"/>
        <v>61</v>
      </c>
      <c r="P27">
        <f t="shared" si="13"/>
        <v>100</v>
      </c>
      <c r="Q27">
        <f t="shared" si="13"/>
        <v>39</v>
      </c>
      <c r="R27">
        <f t="shared" si="13"/>
        <v>89</v>
      </c>
      <c r="S27">
        <f t="shared" si="13"/>
        <v>100</v>
      </c>
      <c r="T27">
        <f t="shared" si="13"/>
        <v>83</v>
      </c>
    </row>
    <row r="28" spans="11:20">
      <c r="K28" s="85">
        <v>0.65</v>
      </c>
      <c r="L28">
        <f t="shared" ref="L28:T28" si="14">ROUND((L24/18)*100,0)</f>
        <v>22</v>
      </c>
      <c r="M28">
        <f t="shared" si="14"/>
        <v>33</v>
      </c>
      <c r="N28">
        <f t="shared" si="14"/>
        <v>44</v>
      </c>
      <c r="O28">
        <f t="shared" si="14"/>
        <v>72</v>
      </c>
      <c r="P28">
        <f t="shared" si="14"/>
        <v>100</v>
      </c>
      <c r="Q28">
        <f t="shared" si="14"/>
        <v>56</v>
      </c>
      <c r="R28">
        <f t="shared" si="14"/>
        <v>100</v>
      </c>
      <c r="S28">
        <f t="shared" si="14"/>
        <v>100</v>
      </c>
      <c r="T28">
        <f t="shared" si="14"/>
        <v>100</v>
      </c>
    </row>
    <row r="29" spans="11:20">
      <c r="K29" s="85">
        <v>0.55</v>
      </c>
      <c r="L29">
        <f t="shared" ref="L29:T29" si="15">ROUND((L25/18)*100,0)</f>
        <v>72</v>
      </c>
      <c r="M29">
        <f t="shared" si="15"/>
        <v>67</v>
      </c>
      <c r="N29">
        <f t="shared" si="15"/>
        <v>94</v>
      </c>
      <c r="O29">
        <f t="shared" si="15"/>
        <v>100</v>
      </c>
      <c r="P29">
        <f t="shared" si="15"/>
        <v>100</v>
      </c>
      <c r="Q29">
        <f t="shared" si="15"/>
        <v>78</v>
      </c>
      <c r="R29">
        <f t="shared" si="15"/>
        <v>100</v>
      </c>
      <c r="S29">
        <f t="shared" si="15"/>
        <v>100</v>
      </c>
      <c r="T29">
        <f t="shared" si="15"/>
        <v>100</v>
      </c>
    </row>
    <row r="30" spans="21:21">
      <c r="U30" s="88" t="s">
        <v>207</v>
      </c>
    </row>
    <row r="31" spans="9:21">
      <c r="I31" s="86" t="s">
        <v>208</v>
      </c>
      <c r="J31" s="86"/>
      <c r="K31" s="86"/>
      <c r="L31">
        <f>IF(L27&gt;70,3,IF(L27&gt;60,2,IF(L27&gt;50,1,0)))</f>
        <v>0</v>
      </c>
      <c r="M31">
        <f t="shared" ref="M31:T31" si="16">IF(M27&gt;70,3,IF(M27&gt;60,2,IF(M27&gt;50,1,0)))</f>
        <v>0</v>
      </c>
      <c r="N31">
        <f t="shared" si="16"/>
        <v>0</v>
      </c>
      <c r="O31">
        <f t="shared" si="16"/>
        <v>2</v>
      </c>
      <c r="P31">
        <f t="shared" si="16"/>
        <v>3</v>
      </c>
      <c r="Q31">
        <f t="shared" si="16"/>
        <v>0</v>
      </c>
      <c r="R31">
        <f t="shared" si="16"/>
        <v>3</v>
      </c>
      <c r="S31">
        <f t="shared" si="16"/>
        <v>3</v>
      </c>
      <c r="T31">
        <f t="shared" si="16"/>
        <v>3</v>
      </c>
      <c r="U31" s="116">
        <f>ROUND((SUM(L31:T31)/9),0)</f>
        <v>2</v>
      </c>
    </row>
    <row r="32" spans="9:21">
      <c r="I32" s="87" t="s">
        <v>209</v>
      </c>
      <c r="J32" s="87"/>
      <c r="K32" s="87"/>
      <c r="L32">
        <f t="shared" ref="L32:T32" si="17">IF(L28&gt;70,3,IF(L28&gt;60,2,IF(L28&gt;50,1,0)))</f>
        <v>0</v>
      </c>
      <c r="M32">
        <f t="shared" si="17"/>
        <v>0</v>
      </c>
      <c r="N32">
        <f t="shared" si="17"/>
        <v>0</v>
      </c>
      <c r="O32">
        <f t="shared" si="17"/>
        <v>3</v>
      </c>
      <c r="P32">
        <f t="shared" si="17"/>
        <v>3</v>
      </c>
      <c r="Q32">
        <f t="shared" si="17"/>
        <v>1</v>
      </c>
      <c r="R32">
        <f t="shared" si="17"/>
        <v>3</v>
      </c>
      <c r="S32">
        <f t="shared" si="17"/>
        <v>3</v>
      </c>
      <c r="T32">
        <f t="shared" si="17"/>
        <v>3</v>
      </c>
      <c r="U32" s="116">
        <f>ROUND((SUM(L32:T32)/9),0)</f>
        <v>2</v>
      </c>
    </row>
    <row r="33" spans="9:21">
      <c r="I33" s="87" t="s">
        <v>210</v>
      </c>
      <c r="J33" s="87"/>
      <c r="K33" s="87"/>
      <c r="L33">
        <f t="shared" ref="L33:T33" si="18">IF(L29&gt;70,3,IF(L29&gt;60,2,IF(L29&gt;50,1,0)))</f>
        <v>3</v>
      </c>
      <c r="M33">
        <f t="shared" si="18"/>
        <v>2</v>
      </c>
      <c r="N33">
        <f t="shared" si="18"/>
        <v>3</v>
      </c>
      <c r="O33">
        <f t="shared" si="18"/>
        <v>3</v>
      </c>
      <c r="P33">
        <f t="shared" si="18"/>
        <v>3</v>
      </c>
      <c r="Q33">
        <f t="shared" si="18"/>
        <v>3</v>
      </c>
      <c r="R33">
        <f t="shared" si="18"/>
        <v>3</v>
      </c>
      <c r="S33">
        <f t="shared" si="18"/>
        <v>3</v>
      </c>
      <c r="T33">
        <f t="shared" si="18"/>
        <v>3</v>
      </c>
      <c r="U33" s="116">
        <f>ROUND((SUM(L33:T33)/9),0)</f>
        <v>3</v>
      </c>
    </row>
  </sheetData>
  <mergeCells count="1">
    <mergeCell ref="A1:L1"/>
  </mergeCells>
  <conditionalFormatting sqref="B4:J21">
    <cfRule type="containsText" dxfId="3" priority="1" operator="between" text="F">
      <formula>NOT(ISERROR(SEARCH("F",B4)))</formula>
    </cfRule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5"/>
  <sheetViews>
    <sheetView topLeftCell="H61" workbookViewId="0">
      <selection activeCell="L75" sqref="L75:U75"/>
    </sheetView>
  </sheetViews>
  <sheetFormatPr defaultColWidth="8.8" defaultRowHeight="12.75"/>
  <sheetData>
    <row r="1" ht="17.25" spans="1:12">
      <c r="A1" s="79" t="s">
        <v>236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ht="15" spans="1:20">
      <c r="A3" s="80" t="s">
        <v>197</v>
      </c>
      <c r="B3" s="107" t="s">
        <v>198</v>
      </c>
      <c r="C3" s="107" t="s">
        <v>213</v>
      </c>
      <c r="D3" s="107" t="s">
        <v>214</v>
      </c>
      <c r="E3" s="107" t="s">
        <v>215</v>
      </c>
      <c r="F3" s="107" t="s">
        <v>202</v>
      </c>
      <c r="G3" s="107" t="s">
        <v>216</v>
      </c>
      <c r="H3" s="107" t="s">
        <v>217</v>
      </c>
      <c r="I3" s="107" t="s">
        <v>218</v>
      </c>
      <c r="J3" s="107" t="s">
        <v>219</v>
      </c>
      <c r="L3" s="107" t="s">
        <v>198</v>
      </c>
      <c r="M3" s="107" t="s">
        <v>213</v>
      </c>
      <c r="N3" s="107" t="s">
        <v>214</v>
      </c>
      <c r="O3" s="107" t="s">
        <v>215</v>
      </c>
      <c r="P3" s="107" t="s">
        <v>202</v>
      </c>
      <c r="Q3" s="107" t="s">
        <v>216</v>
      </c>
      <c r="R3" s="107" t="s">
        <v>217</v>
      </c>
      <c r="S3" s="107" t="s">
        <v>218</v>
      </c>
      <c r="T3" s="107" t="s">
        <v>219</v>
      </c>
    </row>
    <row r="4" ht="15" spans="1:20">
      <c r="A4" s="82">
        <v>1</v>
      </c>
      <c r="B4" s="108" t="s">
        <v>13</v>
      </c>
      <c r="C4" s="108" t="s">
        <v>13</v>
      </c>
      <c r="D4" s="108" t="s">
        <v>35</v>
      </c>
      <c r="E4" s="110" t="s">
        <v>16</v>
      </c>
      <c r="F4" s="108" t="s">
        <v>18</v>
      </c>
      <c r="G4" s="108" t="s">
        <v>18</v>
      </c>
      <c r="H4" s="108" t="s">
        <v>35</v>
      </c>
      <c r="I4" s="108" t="s">
        <v>23</v>
      </c>
      <c r="J4" s="109" t="s">
        <v>23</v>
      </c>
      <c r="L4">
        <f>IF(B4="O",((10*10)-3.75),IF(B4="A+",((9*10)-3.75),IF(B4="A",((8.5*10)-3.75),IF(B4="B+",((8*10)-3.75),IF(B4="B",((7*10)-3.75),IF(B4="C",((6*10)-3.75),IF(B4="P",((5*10)-3.75),40)))))))</f>
        <v>66.25</v>
      </c>
      <c r="M4">
        <f t="shared" ref="M4:T4" si="0">IF(C4="O",((10*10)-3.75),IF(C4="A+",((9*10)-3.75),IF(C4="A",((8.5*10)-3.75),IF(C4="B+",((8*10)-3.75),IF(C4="B",((7*10)-3.75),IF(C4="C",((6*10)-3.75),IF(C4="P",((5*10)-3.75),40)))))))</f>
        <v>66.25</v>
      </c>
      <c r="N4">
        <f t="shared" si="0"/>
        <v>96.25</v>
      </c>
      <c r="O4">
        <f t="shared" si="0"/>
        <v>40</v>
      </c>
      <c r="P4">
        <f t="shared" si="0"/>
        <v>76.25</v>
      </c>
      <c r="Q4">
        <f t="shared" si="0"/>
        <v>76.25</v>
      </c>
      <c r="R4">
        <f t="shared" si="0"/>
        <v>96.25</v>
      </c>
      <c r="S4">
        <f t="shared" si="0"/>
        <v>81.25</v>
      </c>
      <c r="T4">
        <f t="shared" si="0"/>
        <v>81.25</v>
      </c>
    </row>
    <row r="5" ht="15" spans="1:20">
      <c r="A5" s="82">
        <v>2</v>
      </c>
      <c r="B5" s="109" t="s">
        <v>14</v>
      </c>
      <c r="C5" s="109" t="s">
        <v>13</v>
      </c>
      <c r="D5" s="109" t="s">
        <v>16</v>
      </c>
      <c r="E5" s="109" t="s">
        <v>16</v>
      </c>
      <c r="F5" s="109" t="s">
        <v>18</v>
      </c>
      <c r="G5" s="109" t="s">
        <v>16</v>
      </c>
      <c r="H5" s="109" t="s">
        <v>23</v>
      </c>
      <c r="I5" s="109" t="s">
        <v>18</v>
      </c>
      <c r="J5" s="109" t="s">
        <v>18</v>
      </c>
      <c r="L5">
        <f t="shared" ref="L5:L36" si="1">IF(B5="O",((10*10)-3.75),IF(B5="A+",((9*10)-3.75),IF(B5="A",((8.5*10)-3.75),IF(B5="B+",((8*10)-3.75),IF(B5="B",((7*10)-3.75),IF(B5="C",((6*10)-3.75),IF(B5="P",((5*10)-3.75),40)))))))</f>
        <v>56.25</v>
      </c>
      <c r="M5">
        <f t="shared" ref="M5:M36" si="2">IF(C5="O",((10*10)-3.75),IF(C5="A+",((9*10)-3.75),IF(C5="A",((8.5*10)-3.75),IF(C5="B+",((8*10)-3.75),IF(C5="B",((7*10)-3.75),IF(C5="C",((6*10)-3.75),IF(C5="P",((5*10)-3.75),40)))))))</f>
        <v>66.25</v>
      </c>
      <c r="N5">
        <f t="shared" ref="N5:N36" si="3">IF(D5="O",((10*10)-3.75),IF(D5="A+",((9*10)-3.75),IF(D5="A",((8.5*10)-3.75),IF(D5="B+",((8*10)-3.75),IF(D5="B",((7*10)-3.75),IF(D5="C",((6*10)-3.75),IF(D5="P",((5*10)-3.75),40)))))))</f>
        <v>40</v>
      </c>
      <c r="O5">
        <f t="shared" ref="O5:O36" si="4">IF(E5="O",((10*10)-3.75),IF(E5="A+",((9*10)-3.75),IF(E5="A",((8.5*10)-3.75),IF(E5="B+",((8*10)-3.75),IF(E5="B",((7*10)-3.75),IF(E5="C",((6*10)-3.75),IF(E5="P",((5*10)-3.75),40)))))))</f>
        <v>40</v>
      </c>
      <c r="P5">
        <f t="shared" ref="P5:P36" si="5">IF(F5="O",((10*10)-3.75),IF(F5="A+",((9*10)-3.75),IF(F5="A",((8.5*10)-3.75),IF(F5="B+",((8*10)-3.75),IF(F5="B",((7*10)-3.75),IF(F5="C",((6*10)-3.75),IF(F5="P",((5*10)-3.75),40)))))))</f>
        <v>76.25</v>
      </c>
      <c r="Q5">
        <f t="shared" ref="Q5:Q36" si="6">IF(G5="O",((10*10)-3.75),IF(G5="A+",((9*10)-3.75),IF(G5="A",((8.5*10)-3.75),IF(G5="B+",((8*10)-3.75),IF(G5="B",((7*10)-3.75),IF(G5="C",((6*10)-3.75),IF(G5="P",((5*10)-3.75),40)))))))</f>
        <v>40</v>
      </c>
      <c r="R5">
        <f t="shared" ref="R5:R36" si="7">IF(H5="O",((10*10)-3.75),IF(H5="A+",((9*10)-3.75),IF(H5="A",((8.5*10)-3.75),IF(H5="B+",((8*10)-3.75),IF(H5="B",((7*10)-3.75),IF(H5="C",((6*10)-3.75),IF(H5="P",((5*10)-3.75),40)))))))</f>
        <v>81.25</v>
      </c>
      <c r="S5">
        <f t="shared" ref="S5:S36" si="8">IF(I5="O",((10*10)-3.75),IF(I5="A+",((9*10)-3.75),IF(I5="A",((8.5*10)-3.75),IF(I5="B+",((8*10)-3.75),IF(I5="B",((7*10)-3.75),IF(I5="C",((6*10)-3.75),IF(I5="P",((5*10)-3.75),40)))))))</f>
        <v>76.25</v>
      </c>
      <c r="T5">
        <f t="shared" ref="T5:T36" si="9">IF(J5="O",((10*10)-3.75),IF(J5="A+",((9*10)-3.75),IF(J5="A",((8.5*10)-3.75),IF(J5="B+",((8*10)-3.75),IF(J5="B",((7*10)-3.75),IF(J5="C",((6*10)-3.75),IF(J5="P",((5*10)-3.75),40)))))))</f>
        <v>76.25</v>
      </c>
    </row>
    <row r="6" ht="15" spans="1:20">
      <c r="A6" s="82">
        <v>3</v>
      </c>
      <c r="B6" s="109" t="s">
        <v>13</v>
      </c>
      <c r="C6" s="109" t="s">
        <v>23</v>
      </c>
      <c r="D6" s="109" t="s">
        <v>18</v>
      </c>
      <c r="E6" s="109" t="s">
        <v>14</v>
      </c>
      <c r="F6" s="109" t="s">
        <v>18</v>
      </c>
      <c r="G6" s="109" t="s">
        <v>23</v>
      </c>
      <c r="H6" s="109" t="s">
        <v>23</v>
      </c>
      <c r="I6" s="109" t="s">
        <v>23</v>
      </c>
      <c r="J6" s="109" t="s">
        <v>18</v>
      </c>
      <c r="L6">
        <f t="shared" si="1"/>
        <v>66.25</v>
      </c>
      <c r="M6">
        <f t="shared" si="2"/>
        <v>81.25</v>
      </c>
      <c r="N6">
        <f t="shared" si="3"/>
        <v>76.25</v>
      </c>
      <c r="O6">
        <f t="shared" si="4"/>
        <v>56.25</v>
      </c>
      <c r="P6">
        <f t="shared" si="5"/>
        <v>76.25</v>
      </c>
      <c r="Q6">
        <f t="shared" si="6"/>
        <v>81.25</v>
      </c>
      <c r="R6">
        <f t="shared" si="7"/>
        <v>81.25</v>
      </c>
      <c r="S6">
        <f t="shared" si="8"/>
        <v>81.25</v>
      </c>
      <c r="T6">
        <f t="shared" si="9"/>
        <v>76.25</v>
      </c>
    </row>
    <row r="7" ht="15" spans="1:20">
      <c r="A7" s="82">
        <v>4</v>
      </c>
      <c r="B7" s="109" t="s">
        <v>16</v>
      </c>
      <c r="C7" s="109" t="s">
        <v>13</v>
      </c>
      <c r="D7" s="109" t="s">
        <v>13</v>
      </c>
      <c r="E7" s="109" t="s">
        <v>16</v>
      </c>
      <c r="F7" s="109" t="s">
        <v>18</v>
      </c>
      <c r="G7" s="109" t="s">
        <v>14</v>
      </c>
      <c r="H7" s="109" t="s">
        <v>23</v>
      </c>
      <c r="I7" s="109" t="s">
        <v>18</v>
      </c>
      <c r="J7" s="109" t="s">
        <v>18</v>
      </c>
      <c r="L7">
        <f t="shared" si="1"/>
        <v>40</v>
      </c>
      <c r="M7">
        <f t="shared" si="2"/>
        <v>66.25</v>
      </c>
      <c r="N7">
        <f t="shared" si="3"/>
        <v>66.25</v>
      </c>
      <c r="O7">
        <f t="shared" si="4"/>
        <v>40</v>
      </c>
      <c r="P7">
        <f t="shared" si="5"/>
        <v>76.25</v>
      </c>
      <c r="Q7">
        <f t="shared" si="6"/>
        <v>56.25</v>
      </c>
      <c r="R7">
        <f t="shared" si="7"/>
        <v>81.25</v>
      </c>
      <c r="S7">
        <f t="shared" si="8"/>
        <v>76.25</v>
      </c>
      <c r="T7">
        <f t="shared" si="9"/>
        <v>76.25</v>
      </c>
    </row>
    <row r="8" ht="15" spans="1:20">
      <c r="A8" s="82">
        <v>5</v>
      </c>
      <c r="B8" s="109" t="s">
        <v>18</v>
      </c>
      <c r="C8" s="109" t="s">
        <v>23</v>
      </c>
      <c r="D8" s="109" t="s">
        <v>23</v>
      </c>
      <c r="E8" s="109" t="s">
        <v>14</v>
      </c>
      <c r="F8" s="109" t="s">
        <v>18</v>
      </c>
      <c r="G8" s="109" t="s">
        <v>42</v>
      </c>
      <c r="H8" s="109" t="s">
        <v>42</v>
      </c>
      <c r="I8" s="109" t="s">
        <v>23</v>
      </c>
      <c r="J8" s="109" t="s">
        <v>42</v>
      </c>
      <c r="L8">
        <f t="shared" si="1"/>
        <v>76.25</v>
      </c>
      <c r="M8">
        <f t="shared" si="2"/>
        <v>81.25</v>
      </c>
      <c r="N8">
        <f t="shared" si="3"/>
        <v>81.25</v>
      </c>
      <c r="O8">
        <f t="shared" si="4"/>
        <v>56.25</v>
      </c>
      <c r="P8">
        <f t="shared" si="5"/>
        <v>76.25</v>
      </c>
      <c r="Q8">
        <f t="shared" si="6"/>
        <v>86.25</v>
      </c>
      <c r="R8">
        <f t="shared" si="7"/>
        <v>86.25</v>
      </c>
      <c r="S8">
        <f t="shared" si="8"/>
        <v>81.25</v>
      </c>
      <c r="T8">
        <f t="shared" si="9"/>
        <v>86.25</v>
      </c>
    </row>
    <row r="9" ht="15" spans="1:20">
      <c r="A9" s="82">
        <v>6</v>
      </c>
      <c r="B9" s="109" t="s">
        <v>42</v>
      </c>
      <c r="C9" s="109" t="s">
        <v>23</v>
      </c>
      <c r="D9" s="109" t="s">
        <v>42</v>
      </c>
      <c r="E9" s="109" t="s">
        <v>14</v>
      </c>
      <c r="F9" s="109" t="s">
        <v>18</v>
      </c>
      <c r="G9" s="109" t="s">
        <v>23</v>
      </c>
      <c r="H9" s="109" t="s">
        <v>35</v>
      </c>
      <c r="I9" s="109" t="s">
        <v>23</v>
      </c>
      <c r="J9" s="109" t="s">
        <v>18</v>
      </c>
      <c r="L9">
        <f t="shared" si="1"/>
        <v>86.25</v>
      </c>
      <c r="M9">
        <f t="shared" si="2"/>
        <v>81.25</v>
      </c>
      <c r="N9">
        <f t="shared" si="3"/>
        <v>86.25</v>
      </c>
      <c r="O9">
        <f t="shared" si="4"/>
        <v>56.25</v>
      </c>
      <c r="P9">
        <f t="shared" si="5"/>
        <v>76.25</v>
      </c>
      <c r="Q9">
        <f t="shared" si="6"/>
        <v>81.25</v>
      </c>
      <c r="R9">
        <f t="shared" si="7"/>
        <v>96.25</v>
      </c>
      <c r="S9">
        <f t="shared" si="8"/>
        <v>81.25</v>
      </c>
      <c r="T9">
        <f t="shared" si="9"/>
        <v>76.25</v>
      </c>
    </row>
    <row r="10" ht="15" spans="1:20">
      <c r="A10" s="82">
        <v>7</v>
      </c>
      <c r="B10" s="109" t="s">
        <v>16</v>
      </c>
      <c r="C10" s="109" t="s">
        <v>16</v>
      </c>
      <c r="D10" s="109" t="s">
        <v>13</v>
      </c>
      <c r="E10" s="109" t="s">
        <v>16</v>
      </c>
      <c r="F10" s="109" t="s">
        <v>13</v>
      </c>
      <c r="G10" s="109" t="s">
        <v>16</v>
      </c>
      <c r="H10" s="109" t="s">
        <v>18</v>
      </c>
      <c r="I10" s="109" t="s">
        <v>18</v>
      </c>
      <c r="J10" s="109" t="s">
        <v>18</v>
      </c>
      <c r="L10">
        <f t="shared" si="1"/>
        <v>40</v>
      </c>
      <c r="M10">
        <f t="shared" si="2"/>
        <v>40</v>
      </c>
      <c r="N10">
        <f t="shared" si="3"/>
        <v>66.25</v>
      </c>
      <c r="O10">
        <f t="shared" si="4"/>
        <v>40</v>
      </c>
      <c r="P10">
        <f t="shared" si="5"/>
        <v>66.25</v>
      </c>
      <c r="Q10">
        <f t="shared" si="6"/>
        <v>40</v>
      </c>
      <c r="R10">
        <f t="shared" si="7"/>
        <v>76.25</v>
      </c>
      <c r="S10">
        <f t="shared" si="8"/>
        <v>76.25</v>
      </c>
      <c r="T10">
        <f t="shared" si="9"/>
        <v>76.25</v>
      </c>
    </row>
    <row r="11" ht="15" spans="1:20">
      <c r="A11" s="82">
        <v>8</v>
      </c>
      <c r="B11" s="109" t="s">
        <v>14</v>
      </c>
      <c r="C11" s="109" t="s">
        <v>23</v>
      </c>
      <c r="D11" s="109" t="s">
        <v>42</v>
      </c>
      <c r="E11" s="109" t="s">
        <v>13</v>
      </c>
      <c r="F11" s="109" t="s">
        <v>42</v>
      </c>
      <c r="G11" s="109" t="s">
        <v>18</v>
      </c>
      <c r="H11" s="109" t="s">
        <v>35</v>
      </c>
      <c r="I11" s="109" t="s">
        <v>23</v>
      </c>
      <c r="J11" s="109" t="s">
        <v>42</v>
      </c>
      <c r="L11">
        <f t="shared" si="1"/>
        <v>56.25</v>
      </c>
      <c r="M11">
        <f t="shared" si="2"/>
        <v>81.25</v>
      </c>
      <c r="N11">
        <f t="shared" si="3"/>
        <v>86.25</v>
      </c>
      <c r="O11">
        <f t="shared" si="4"/>
        <v>66.25</v>
      </c>
      <c r="P11">
        <f t="shared" si="5"/>
        <v>86.25</v>
      </c>
      <c r="Q11">
        <f t="shared" si="6"/>
        <v>76.25</v>
      </c>
      <c r="R11">
        <f t="shared" si="7"/>
        <v>96.25</v>
      </c>
      <c r="S11">
        <f t="shared" si="8"/>
        <v>81.25</v>
      </c>
      <c r="T11">
        <f t="shared" si="9"/>
        <v>86.25</v>
      </c>
    </row>
    <row r="12" ht="15" spans="1:20">
      <c r="A12" s="82">
        <v>9</v>
      </c>
      <c r="B12" s="109" t="s">
        <v>18</v>
      </c>
      <c r="C12" s="109" t="s">
        <v>23</v>
      </c>
      <c r="D12" s="109" t="s">
        <v>35</v>
      </c>
      <c r="E12" s="109" t="s">
        <v>14</v>
      </c>
      <c r="F12" s="109" t="s">
        <v>42</v>
      </c>
      <c r="G12" s="109" t="s">
        <v>18</v>
      </c>
      <c r="H12" s="109" t="s">
        <v>42</v>
      </c>
      <c r="I12" s="109" t="s">
        <v>18</v>
      </c>
      <c r="J12" s="109" t="s">
        <v>23</v>
      </c>
      <c r="L12">
        <f t="shared" si="1"/>
        <v>76.25</v>
      </c>
      <c r="M12">
        <f t="shared" si="2"/>
        <v>81.25</v>
      </c>
      <c r="N12">
        <f t="shared" si="3"/>
        <v>96.25</v>
      </c>
      <c r="O12">
        <f t="shared" si="4"/>
        <v>56.25</v>
      </c>
      <c r="P12">
        <f t="shared" si="5"/>
        <v>86.25</v>
      </c>
      <c r="Q12">
        <f t="shared" si="6"/>
        <v>76.25</v>
      </c>
      <c r="R12">
        <f t="shared" si="7"/>
        <v>86.25</v>
      </c>
      <c r="S12">
        <f t="shared" si="8"/>
        <v>76.25</v>
      </c>
      <c r="T12">
        <f t="shared" si="9"/>
        <v>81.25</v>
      </c>
    </row>
    <row r="13" ht="15" spans="1:20">
      <c r="A13" s="82">
        <v>10</v>
      </c>
      <c r="B13" s="109" t="s">
        <v>42</v>
      </c>
      <c r="C13" s="109" t="s">
        <v>42</v>
      </c>
      <c r="D13" s="109" t="s">
        <v>35</v>
      </c>
      <c r="E13" s="109" t="s">
        <v>13</v>
      </c>
      <c r="F13" s="109" t="s">
        <v>35</v>
      </c>
      <c r="G13" s="109" t="s">
        <v>18</v>
      </c>
      <c r="H13" s="109" t="s">
        <v>35</v>
      </c>
      <c r="I13" s="109" t="s">
        <v>42</v>
      </c>
      <c r="J13" s="109" t="s">
        <v>35</v>
      </c>
      <c r="L13">
        <f t="shared" si="1"/>
        <v>86.25</v>
      </c>
      <c r="M13">
        <f t="shared" si="2"/>
        <v>86.25</v>
      </c>
      <c r="N13">
        <f t="shared" si="3"/>
        <v>96.25</v>
      </c>
      <c r="O13">
        <f t="shared" si="4"/>
        <v>66.25</v>
      </c>
      <c r="P13">
        <f t="shared" si="5"/>
        <v>96.25</v>
      </c>
      <c r="Q13">
        <f t="shared" si="6"/>
        <v>76.25</v>
      </c>
      <c r="R13">
        <f t="shared" si="7"/>
        <v>96.25</v>
      </c>
      <c r="S13">
        <f t="shared" si="8"/>
        <v>86.25</v>
      </c>
      <c r="T13">
        <f t="shared" si="9"/>
        <v>96.25</v>
      </c>
    </row>
    <row r="14" ht="15" spans="1:20">
      <c r="A14" s="82">
        <v>11</v>
      </c>
      <c r="B14" s="109" t="s">
        <v>18</v>
      </c>
      <c r="C14" s="109" t="s">
        <v>35</v>
      </c>
      <c r="D14" s="109" t="s">
        <v>35</v>
      </c>
      <c r="E14" s="109" t="s">
        <v>13</v>
      </c>
      <c r="F14" s="109" t="s">
        <v>35</v>
      </c>
      <c r="G14" s="109" t="s">
        <v>42</v>
      </c>
      <c r="H14" s="109" t="s">
        <v>35</v>
      </c>
      <c r="I14" s="109" t="s">
        <v>42</v>
      </c>
      <c r="J14" s="109" t="s">
        <v>35</v>
      </c>
      <c r="L14">
        <f t="shared" si="1"/>
        <v>76.25</v>
      </c>
      <c r="M14">
        <f t="shared" si="2"/>
        <v>96.25</v>
      </c>
      <c r="N14">
        <f t="shared" si="3"/>
        <v>96.25</v>
      </c>
      <c r="O14">
        <f t="shared" si="4"/>
        <v>66.25</v>
      </c>
      <c r="P14">
        <f t="shared" si="5"/>
        <v>96.25</v>
      </c>
      <c r="Q14">
        <f t="shared" si="6"/>
        <v>86.25</v>
      </c>
      <c r="R14">
        <f t="shared" si="7"/>
        <v>96.25</v>
      </c>
      <c r="S14">
        <f t="shared" si="8"/>
        <v>86.25</v>
      </c>
      <c r="T14">
        <f t="shared" si="9"/>
        <v>96.25</v>
      </c>
    </row>
    <row r="15" ht="15" spans="1:20">
      <c r="A15" s="82">
        <v>12</v>
      </c>
      <c r="B15" s="109" t="s">
        <v>16</v>
      </c>
      <c r="C15" s="109" t="s">
        <v>13</v>
      </c>
      <c r="D15" s="109" t="s">
        <v>35</v>
      </c>
      <c r="E15" s="109" t="s">
        <v>14</v>
      </c>
      <c r="F15" s="109" t="s">
        <v>42</v>
      </c>
      <c r="G15" s="109" t="s">
        <v>18</v>
      </c>
      <c r="H15" s="109" t="s">
        <v>42</v>
      </c>
      <c r="I15" s="109" t="s">
        <v>42</v>
      </c>
      <c r="J15" s="109" t="s">
        <v>23</v>
      </c>
      <c r="L15">
        <f t="shared" si="1"/>
        <v>40</v>
      </c>
      <c r="M15">
        <f t="shared" si="2"/>
        <v>66.25</v>
      </c>
      <c r="N15">
        <f t="shared" si="3"/>
        <v>96.25</v>
      </c>
      <c r="O15">
        <f t="shared" si="4"/>
        <v>56.25</v>
      </c>
      <c r="P15">
        <f t="shared" si="5"/>
        <v>86.25</v>
      </c>
      <c r="Q15">
        <f t="shared" si="6"/>
        <v>76.25</v>
      </c>
      <c r="R15">
        <f t="shared" si="7"/>
        <v>86.25</v>
      </c>
      <c r="S15">
        <f t="shared" si="8"/>
        <v>86.25</v>
      </c>
      <c r="T15">
        <f t="shared" si="9"/>
        <v>81.25</v>
      </c>
    </row>
    <row r="16" ht="15" spans="1:20">
      <c r="A16" s="82">
        <v>13</v>
      </c>
      <c r="B16" s="109" t="s">
        <v>42</v>
      </c>
      <c r="C16" s="109" t="s">
        <v>42</v>
      </c>
      <c r="D16" s="109" t="s">
        <v>35</v>
      </c>
      <c r="E16" s="109" t="s">
        <v>13</v>
      </c>
      <c r="F16" s="109" t="s">
        <v>35</v>
      </c>
      <c r="G16" s="109" t="s">
        <v>23</v>
      </c>
      <c r="H16" s="109" t="s">
        <v>35</v>
      </c>
      <c r="I16" s="109" t="s">
        <v>42</v>
      </c>
      <c r="J16" s="109" t="s">
        <v>35</v>
      </c>
      <c r="L16">
        <f t="shared" si="1"/>
        <v>86.25</v>
      </c>
      <c r="M16">
        <f t="shared" si="2"/>
        <v>86.25</v>
      </c>
      <c r="N16">
        <f t="shared" si="3"/>
        <v>96.25</v>
      </c>
      <c r="O16">
        <f t="shared" si="4"/>
        <v>66.25</v>
      </c>
      <c r="P16">
        <f t="shared" si="5"/>
        <v>96.25</v>
      </c>
      <c r="Q16">
        <f t="shared" si="6"/>
        <v>81.25</v>
      </c>
      <c r="R16">
        <f t="shared" si="7"/>
        <v>96.25</v>
      </c>
      <c r="S16">
        <f t="shared" si="8"/>
        <v>86.25</v>
      </c>
      <c r="T16">
        <f t="shared" si="9"/>
        <v>96.25</v>
      </c>
    </row>
    <row r="17" ht="15" spans="1:20">
      <c r="A17" s="82">
        <v>14</v>
      </c>
      <c r="B17" s="109" t="s">
        <v>18</v>
      </c>
      <c r="C17" s="109" t="s">
        <v>13</v>
      </c>
      <c r="D17" s="109" t="s">
        <v>42</v>
      </c>
      <c r="E17" s="109" t="s">
        <v>13</v>
      </c>
      <c r="F17" s="109" t="s">
        <v>42</v>
      </c>
      <c r="G17" s="109" t="s">
        <v>23</v>
      </c>
      <c r="H17" s="109" t="s">
        <v>42</v>
      </c>
      <c r="I17" s="109" t="s">
        <v>42</v>
      </c>
      <c r="J17" s="109" t="s">
        <v>42</v>
      </c>
      <c r="L17">
        <f t="shared" si="1"/>
        <v>76.25</v>
      </c>
      <c r="M17">
        <f t="shared" si="2"/>
        <v>66.25</v>
      </c>
      <c r="N17">
        <f t="shared" si="3"/>
        <v>86.25</v>
      </c>
      <c r="O17">
        <f t="shared" si="4"/>
        <v>66.25</v>
      </c>
      <c r="P17">
        <f t="shared" si="5"/>
        <v>86.25</v>
      </c>
      <c r="Q17">
        <f t="shared" si="6"/>
        <v>81.25</v>
      </c>
      <c r="R17">
        <f t="shared" si="7"/>
        <v>86.25</v>
      </c>
      <c r="S17">
        <f t="shared" si="8"/>
        <v>86.25</v>
      </c>
      <c r="T17">
        <f t="shared" si="9"/>
        <v>86.25</v>
      </c>
    </row>
    <row r="18" ht="15" spans="1:20">
      <c r="A18" s="82">
        <v>15</v>
      </c>
      <c r="B18" s="109" t="s">
        <v>16</v>
      </c>
      <c r="C18" s="109" t="s">
        <v>14</v>
      </c>
      <c r="D18" s="109" t="s">
        <v>18</v>
      </c>
      <c r="E18" s="109" t="s">
        <v>16</v>
      </c>
      <c r="F18" s="109" t="s">
        <v>42</v>
      </c>
      <c r="G18" s="109" t="s">
        <v>18</v>
      </c>
      <c r="H18" s="109" t="s">
        <v>23</v>
      </c>
      <c r="I18" s="109" t="s">
        <v>23</v>
      </c>
      <c r="J18" s="109" t="s">
        <v>23</v>
      </c>
      <c r="L18">
        <f t="shared" si="1"/>
        <v>40</v>
      </c>
      <c r="M18">
        <f t="shared" si="2"/>
        <v>56.25</v>
      </c>
      <c r="N18">
        <f t="shared" si="3"/>
        <v>76.25</v>
      </c>
      <c r="O18">
        <f t="shared" si="4"/>
        <v>40</v>
      </c>
      <c r="P18">
        <f t="shared" si="5"/>
        <v>86.25</v>
      </c>
      <c r="Q18">
        <f t="shared" si="6"/>
        <v>76.25</v>
      </c>
      <c r="R18">
        <f t="shared" si="7"/>
        <v>81.25</v>
      </c>
      <c r="S18">
        <f t="shared" si="8"/>
        <v>81.25</v>
      </c>
      <c r="T18">
        <f t="shared" si="9"/>
        <v>81.25</v>
      </c>
    </row>
    <row r="19" ht="15" spans="1:20">
      <c r="A19" s="82">
        <v>16</v>
      </c>
      <c r="B19" s="109" t="s">
        <v>18</v>
      </c>
      <c r="C19" s="109" t="s">
        <v>42</v>
      </c>
      <c r="D19" s="109" t="s">
        <v>42</v>
      </c>
      <c r="E19" s="109" t="s">
        <v>13</v>
      </c>
      <c r="F19" s="109" t="s">
        <v>35</v>
      </c>
      <c r="G19" s="109" t="s">
        <v>35</v>
      </c>
      <c r="H19" s="109" t="s">
        <v>35</v>
      </c>
      <c r="I19" s="109" t="s">
        <v>42</v>
      </c>
      <c r="J19" s="109" t="s">
        <v>35</v>
      </c>
      <c r="L19">
        <f t="shared" si="1"/>
        <v>76.25</v>
      </c>
      <c r="M19">
        <f t="shared" si="2"/>
        <v>86.25</v>
      </c>
      <c r="N19">
        <f t="shared" si="3"/>
        <v>86.25</v>
      </c>
      <c r="O19">
        <f t="shared" si="4"/>
        <v>66.25</v>
      </c>
      <c r="P19">
        <f t="shared" si="5"/>
        <v>96.25</v>
      </c>
      <c r="Q19">
        <f t="shared" si="6"/>
        <v>96.25</v>
      </c>
      <c r="R19">
        <f t="shared" si="7"/>
        <v>96.25</v>
      </c>
      <c r="S19">
        <f t="shared" si="8"/>
        <v>86.25</v>
      </c>
      <c r="T19">
        <f t="shared" si="9"/>
        <v>96.25</v>
      </c>
    </row>
    <row r="20" ht="15" spans="1:20">
      <c r="A20" s="82">
        <v>17</v>
      </c>
      <c r="B20" s="109" t="s">
        <v>14</v>
      </c>
      <c r="C20" s="109" t="s">
        <v>14</v>
      </c>
      <c r="D20" s="109" t="s">
        <v>35</v>
      </c>
      <c r="E20" s="109" t="s">
        <v>16</v>
      </c>
      <c r="F20" s="109" t="s">
        <v>18</v>
      </c>
      <c r="G20" s="109" t="s">
        <v>18</v>
      </c>
      <c r="H20" s="109" t="s">
        <v>35</v>
      </c>
      <c r="I20" s="109" t="s">
        <v>42</v>
      </c>
      <c r="J20" s="109" t="s">
        <v>23</v>
      </c>
      <c r="L20">
        <f t="shared" si="1"/>
        <v>56.25</v>
      </c>
      <c r="M20">
        <f t="shared" si="2"/>
        <v>56.25</v>
      </c>
      <c r="N20">
        <f t="shared" si="3"/>
        <v>96.25</v>
      </c>
      <c r="O20">
        <f t="shared" si="4"/>
        <v>40</v>
      </c>
      <c r="P20">
        <f t="shared" si="5"/>
        <v>76.25</v>
      </c>
      <c r="Q20">
        <f t="shared" si="6"/>
        <v>76.25</v>
      </c>
      <c r="R20">
        <f t="shared" si="7"/>
        <v>96.25</v>
      </c>
      <c r="S20">
        <f t="shared" si="8"/>
        <v>86.25</v>
      </c>
      <c r="T20">
        <f t="shared" si="9"/>
        <v>81.25</v>
      </c>
    </row>
    <row r="21" ht="15" spans="1:20">
      <c r="A21" s="82">
        <v>18</v>
      </c>
      <c r="B21" s="109" t="s">
        <v>35</v>
      </c>
      <c r="C21" s="109" t="s">
        <v>23</v>
      </c>
      <c r="D21" s="109" t="s">
        <v>35</v>
      </c>
      <c r="E21" s="109" t="s">
        <v>13</v>
      </c>
      <c r="F21" s="109" t="s">
        <v>35</v>
      </c>
      <c r="G21" s="109" t="s">
        <v>35</v>
      </c>
      <c r="H21" s="109" t="s">
        <v>35</v>
      </c>
      <c r="I21" s="109" t="s">
        <v>35</v>
      </c>
      <c r="J21" s="109" t="s">
        <v>42</v>
      </c>
      <c r="L21">
        <f t="shared" si="1"/>
        <v>96.25</v>
      </c>
      <c r="M21">
        <f t="shared" si="2"/>
        <v>81.25</v>
      </c>
      <c r="N21">
        <f t="shared" si="3"/>
        <v>96.25</v>
      </c>
      <c r="O21">
        <f t="shared" si="4"/>
        <v>66.25</v>
      </c>
      <c r="P21">
        <f t="shared" si="5"/>
        <v>96.25</v>
      </c>
      <c r="Q21">
        <f t="shared" si="6"/>
        <v>96.25</v>
      </c>
      <c r="R21">
        <f t="shared" si="7"/>
        <v>96.25</v>
      </c>
      <c r="S21">
        <f t="shared" si="8"/>
        <v>96.25</v>
      </c>
      <c r="T21">
        <f t="shared" si="9"/>
        <v>86.25</v>
      </c>
    </row>
    <row r="22" ht="15" spans="1:20">
      <c r="A22" s="82">
        <v>19</v>
      </c>
      <c r="B22" s="109" t="s">
        <v>42</v>
      </c>
      <c r="C22" s="109" t="s">
        <v>13</v>
      </c>
      <c r="D22" s="109" t="s">
        <v>23</v>
      </c>
      <c r="E22" s="109" t="s">
        <v>14</v>
      </c>
      <c r="F22" s="109" t="s">
        <v>18</v>
      </c>
      <c r="G22" s="109" t="s">
        <v>42</v>
      </c>
      <c r="H22" s="109" t="s">
        <v>35</v>
      </c>
      <c r="I22" s="109" t="s">
        <v>35</v>
      </c>
      <c r="J22" s="109" t="s">
        <v>18</v>
      </c>
      <c r="L22">
        <f t="shared" si="1"/>
        <v>86.25</v>
      </c>
      <c r="M22">
        <f t="shared" si="2"/>
        <v>66.25</v>
      </c>
      <c r="N22">
        <f t="shared" si="3"/>
        <v>81.25</v>
      </c>
      <c r="O22">
        <f t="shared" si="4"/>
        <v>56.25</v>
      </c>
      <c r="P22">
        <f t="shared" si="5"/>
        <v>76.25</v>
      </c>
      <c r="Q22">
        <f t="shared" si="6"/>
        <v>86.25</v>
      </c>
      <c r="R22">
        <f t="shared" si="7"/>
        <v>96.25</v>
      </c>
      <c r="S22">
        <f t="shared" si="8"/>
        <v>96.25</v>
      </c>
      <c r="T22">
        <f t="shared" si="9"/>
        <v>76.25</v>
      </c>
    </row>
    <row r="23" ht="15" spans="1:20">
      <c r="A23" s="82">
        <v>20</v>
      </c>
      <c r="B23" s="109" t="s">
        <v>14</v>
      </c>
      <c r="C23" s="109" t="s">
        <v>16</v>
      </c>
      <c r="D23" s="109" t="s">
        <v>13</v>
      </c>
      <c r="E23" s="109" t="s">
        <v>16</v>
      </c>
      <c r="F23" s="109" t="s">
        <v>18</v>
      </c>
      <c r="G23" s="109" t="s">
        <v>18</v>
      </c>
      <c r="H23" s="109" t="s">
        <v>23</v>
      </c>
      <c r="I23" s="109" t="s">
        <v>18</v>
      </c>
      <c r="J23" s="109" t="s">
        <v>18</v>
      </c>
      <c r="L23">
        <f t="shared" si="1"/>
        <v>56.25</v>
      </c>
      <c r="M23">
        <f t="shared" si="2"/>
        <v>40</v>
      </c>
      <c r="N23">
        <f t="shared" si="3"/>
        <v>66.25</v>
      </c>
      <c r="O23">
        <f t="shared" si="4"/>
        <v>40</v>
      </c>
      <c r="P23">
        <f t="shared" si="5"/>
        <v>76.25</v>
      </c>
      <c r="Q23">
        <f t="shared" si="6"/>
        <v>76.25</v>
      </c>
      <c r="R23">
        <f t="shared" si="7"/>
        <v>81.25</v>
      </c>
      <c r="S23">
        <f t="shared" si="8"/>
        <v>76.25</v>
      </c>
      <c r="T23">
        <f t="shared" si="9"/>
        <v>76.25</v>
      </c>
    </row>
    <row r="24" ht="15" spans="1:20">
      <c r="A24" s="82">
        <v>21</v>
      </c>
      <c r="B24" s="109" t="s">
        <v>16</v>
      </c>
      <c r="C24" s="109" t="s">
        <v>14</v>
      </c>
      <c r="D24" s="109" t="s">
        <v>18</v>
      </c>
      <c r="E24" s="108" t="s">
        <v>14</v>
      </c>
      <c r="F24" s="109" t="s">
        <v>23</v>
      </c>
      <c r="G24" s="109" t="s">
        <v>14</v>
      </c>
      <c r="H24" s="109" t="s">
        <v>18</v>
      </c>
      <c r="I24" s="109" t="s">
        <v>18</v>
      </c>
      <c r="J24" s="109" t="s">
        <v>18</v>
      </c>
      <c r="L24">
        <f t="shared" si="1"/>
        <v>40</v>
      </c>
      <c r="M24">
        <f t="shared" si="2"/>
        <v>56.25</v>
      </c>
      <c r="N24">
        <f t="shared" si="3"/>
        <v>76.25</v>
      </c>
      <c r="O24">
        <f t="shared" si="4"/>
        <v>56.25</v>
      </c>
      <c r="P24">
        <f t="shared" si="5"/>
        <v>81.25</v>
      </c>
      <c r="Q24">
        <f t="shared" si="6"/>
        <v>56.25</v>
      </c>
      <c r="R24">
        <f t="shared" si="7"/>
        <v>76.25</v>
      </c>
      <c r="S24">
        <f t="shared" si="8"/>
        <v>76.25</v>
      </c>
      <c r="T24">
        <f t="shared" si="9"/>
        <v>76.25</v>
      </c>
    </row>
    <row r="25" ht="15" spans="1:20">
      <c r="A25" s="82">
        <v>22</v>
      </c>
      <c r="B25" s="109" t="s">
        <v>13</v>
      </c>
      <c r="C25" s="109" t="s">
        <v>18</v>
      </c>
      <c r="D25" s="109" t="s">
        <v>18</v>
      </c>
      <c r="E25" s="109" t="s">
        <v>13</v>
      </c>
      <c r="F25" s="109" t="s">
        <v>35</v>
      </c>
      <c r="G25" s="109" t="s">
        <v>42</v>
      </c>
      <c r="H25" s="109" t="s">
        <v>42</v>
      </c>
      <c r="I25" s="109" t="s">
        <v>18</v>
      </c>
      <c r="J25" s="109" t="s">
        <v>23</v>
      </c>
      <c r="L25">
        <f t="shared" si="1"/>
        <v>66.25</v>
      </c>
      <c r="M25">
        <f t="shared" si="2"/>
        <v>76.25</v>
      </c>
      <c r="N25">
        <f t="shared" si="3"/>
        <v>76.25</v>
      </c>
      <c r="O25">
        <f t="shared" si="4"/>
        <v>66.25</v>
      </c>
      <c r="P25">
        <f t="shared" si="5"/>
        <v>96.25</v>
      </c>
      <c r="Q25">
        <f t="shared" si="6"/>
        <v>86.25</v>
      </c>
      <c r="R25">
        <f t="shared" si="7"/>
        <v>86.25</v>
      </c>
      <c r="S25">
        <f t="shared" si="8"/>
        <v>76.25</v>
      </c>
      <c r="T25">
        <f t="shared" si="9"/>
        <v>81.25</v>
      </c>
    </row>
    <row r="26" ht="15" spans="1:20">
      <c r="A26" s="82">
        <v>23</v>
      </c>
      <c r="B26" s="109" t="s">
        <v>13</v>
      </c>
      <c r="C26" s="109" t="s">
        <v>42</v>
      </c>
      <c r="D26" s="109" t="s">
        <v>13</v>
      </c>
      <c r="E26" s="109" t="s">
        <v>13</v>
      </c>
      <c r="F26" s="109" t="s">
        <v>42</v>
      </c>
      <c r="G26" s="109" t="s">
        <v>23</v>
      </c>
      <c r="H26" s="109" t="s">
        <v>23</v>
      </c>
      <c r="I26" s="109" t="s">
        <v>18</v>
      </c>
      <c r="J26" s="109" t="s">
        <v>42</v>
      </c>
      <c r="L26">
        <f t="shared" si="1"/>
        <v>66.25</v>
      </c>
      <c r="M26">
        <f t="shared" si="2"/>
        <v>86.25</v>
      </c>
      <c r="N26">
        <f t="shared" si="3"/>
        <v>66.25</v>
      </c>
      <c r="O26">
        <f t="shared" si="4"/>
        <v>66.25</v>
      </c>
      <c r="P26">
        <f t="shared" si="5"/>
        <v>86.25</v>
      </c>
      <c r="Q26">
        <f t="shared" si="6"/>
        <v>81.25</v>
      </c>
      <c r="R26">
        <f t="shared" si="7"/>
        <v>81.25</v>
      </c>
      <c r="S26">
        <f t="shared" si="8"/>
        <v>76.25</v>
      </c>
      <c r="T26">
        <f t="shared" si="9"/>
        <v>86.25</v>
      </c>
    </row>
    <row r="27" ht="15" spans="1:20">
      <c r="A27" s="82">
        <v>24</v>
      </c>
      <c r="B27" s="109" t="s">
        <v>16</v>
      </c>
      <c r="C27" s="109" t="s">
        <v>14</v>
      </c>
      <c r="D27" s="109" t="s">
        <v>42</v>
      </c>
      <c r="E27" s="109" t="s">
        <v>14</v>
      </c>
      <c r="F27" s="109" t="s">
        <v>18</v>
      </c>
      <c r="G27" s="109" t="s">
        <v>18</v>
      </c>
      <c r="H27" s="109" t="s">
        <v>18</v>
      </c>
      <c r="I27" s="109" t="s">
        <v>18</v>
      </c>
      <c r="J27" s="109" t="s">
        <v>18</v>
      </c>
      <c r="L27">
        <f t="shared" si="1"/>
        <v>40</v>
      </c>
      <c r="M27">
        <f t="shared" si="2"/>
        <v>56.25</v>
      </c>
      <c r="N27">
        <f t="shared" si="3"/>
        <v>86.25</v>
      </c>
      <c r="O27">
        <f t="shared" si="4"/>
        <v>56.25</v>
      </c>
      <c r="P27">
        <f t="shared" si="5"/>
        <v>76.25</v>
      </c>
      <c r="Q27">
        <f t="shared" si="6"/>
        <v>76.25</v>
      </c>
      <c r="R27">
        <f t="shared" si="7"/>
        <v>76.25</v>
      </c>
      <c r="S27">
        <f t="shared" si="8"/>
        <v>76.25</v>
      </c>
      <c r="T27">
        <f t="shared" si="9"/>
        <v>76.25</v>
      </c>
    </row>
    <row r="28" ht="15" spans="1:20">
      <c r="A28" s="82">
        <v>25</v>
      </c>
      <c r="B28" s="109" t="s">
        <v>16</v>
      </c>
      <c r="C28" s="109" t="s">
        <v>16</v>
      </c>
      <c r="D28" s="109" t="s">
        <v>13</v>
      </c>
      <c r="E28" s="109" t="s">
        <v>16</v>
      </c>
      <c r="F28" s="109" t="s">
        <v>18</v>
      </c>
      <c r="G28" s="109" t="s">
        <v>18</v>
      </c>
      <c r="H28" s="109" t="s">
        <v>18</v>
      </c>
      <c r="I28" s="109" t="s">
        <v>18</v>
      </c>
      <c r="J28" s="109" t="s">
        <v>18</v>
      </c>
      <c r="L28">
        <f t="shared" si="1"/>
        <v>40</v>
      </c>
      <c r="M28">
        <f t="shared" si="2"/>
        <v>40</v>
      </c>
      <c r="N28">
        <f t="shared" si="3"/>
        <v>66.25</v>
      </c>
      <c r="O28">
        <f t="shared" si="4"/>
        <v>40</v>
      </c>
      <c r="P28">
        <f t="shared" si="5"/>
        <v>76.25</v>
      </c>
      <c r="Q28">
        <f t="shared" si="6"/>
        <v>76.25</v>
      </c>
      <c r="R28">
        <f t="shared" si="7"/>
        <v>76.25</v>
      </c>
      <c r="S28">
        <f t="shared" si="8"/>
        <v>76.25</v>
      </c>
      <c r="T28">
        <f t="shared" si="9"/>
        <v>76.25</v>
      </c>
    </row>
    <row r="29" ht="15" spans="1:20">
      <c r="A29" s="82">
        <v>26</v>
      </c>
      <c r="B29" s="109" t="s">
        <v>14</v>
      </c>
      <c r="C29" s="109" t="s">
        <v>14</v>
      </c>
      <c r="D29" s="109" t="s">
        <v>13</v>
      </c>
      <c r="E29" s="109" t="s">
        <v>16</v>
      </c>
      <c r="F29" s="109" t="s">
        <v>18</v>
      </c>
      <c r="G29" s="109" t="s">
        <v>16</v>
      </c>
      <c r="H29" s="109" t="s">
        <v>18</v>
      </c>
      <c r="I29" s="109" t="s">
        <v>23</v>
      </c>
      <c r="J29" s="109" t="s">
        <v>18</v>
      </c>
      <c r="L29">
        <f t="shared" si="1"/>
        <v>56.25</v>
      </c>
      <c r="M29">
        <f t="shared" si="2"/>
        <v>56.25</v>
      </c>
      <c r="N29">
        <f t="shared" si="3"/>
        <v>66.25</v>
      </c>
      <c r="O29">
        <f t="shared" si="4"/>
        <v>40</v>
      </c>
      <c r="P29">
        <f t="shared" si="5"/>
        <v>76.25</v>
      </c>
      <c r="Q29">
        <f t="shared" si="6"/>
        <v>40</v>
      </c>
      <c r="R29">
        <f t="shared" si="7"/>
        <v>76.25</v>
      </c>
      <c r="S29">
        <f t="shared" si="8"/>
        <v>81.25</v>
      </c>
      <c r="T29">
        <f t="shared" si="9"/>
        <v>76.25</v>
      </c>
    </row>
    <row r="30" ht="15" spans="1:20">
      <c r="A30" s="82">
        <v>27</v>
      </c>
      <c r="B30" s="109" t="s">
        <v>35</v>
      </c>
      <c r="C30" s="109" t="s">
        <v>35</v>
      </c>
      <c r="D30" s="109" t="s">
        <v>35</v>
      </c>
      <c r="E30" s="109" t="s">
        <v>13</v>
      </c>
      <c r="F30" s="109" t="s">
        <v>35</v>
      </c>
      <c r="G30" s="109" t="s">
        <v>35</v>
      </c>
      <c r="H30" s="109" t="s">
        <v>35</v>
      </c>
      <c r="I30" s="109" t="s">
        <v>35</v>
      </c>
      <c r="J30" s="109" t="s">
        <v>35</v>
      </c>
      <c r="L30">
        <f t="shared" si="1"/>
        <v>96.25</v>
      </c>
      <c r="M30">
        <f t="shared" si="2"/>
        <v>96.25</v>
      </c>
      <c r="N30">
        <f t="shared" si="3"/>
        <v>96.25</v>
      </c>
      <c r="O30">
        <f t="shared" si="4"/>
        <v>66.25</v>
      </c>
      <c r="P30">
        <f t="shared" si="5"/>
        <v>96.25</v>
      </c>
      <c r="Q30">
        <f t="shared" si="6"/>
        <v>96.25</v>
      </c>
      <c r="R30">
        <f t="shared" si="7"/>
        <v>96.25</v>
      </c>
      <c r="S30">
        <f t="shared" si="8"/>
        <v>96.25</v>
      </c>
      <c r="T30">
        <f t="shared" si="9"/>
        <v>96.25</v>
      </c>
    </row>
    <row r="31" ht="15" spans="1:20">
      <c r="A31" s="82">
        <v>28</v>
      </c>
      <c r="B31" s="109" t="s">
        <v>16</v>
      </c>
      <c r="C31" s="109" t="s">
        <v>14</v>
      </c>
      <c r="D31" s="109" t="s">
        <v>18</v>
      </c>
      <c r="E31" s="109" t="s">
        <v>16</v>
      </c>
      <c r="F31" s="109" t="s">
        <v>13</v>
      </c>
      <c r="G31" s="109" t="s">
        <v>16</v>
      </c>
      <c r="H31" s="109" t="s">
        <v>18</v>
      </c>
      <c r="I31" s="109" t="s">
        <v>42</v>
      </c>
      <c r="J31" s="109" t="s">
        <v>13</v>
      </c>
      <c r="L31">
        <f t="shared" si="1"/>
        <v>40</v>
      </c>
      <c r="M31">
        <f t="shared" si="2"/>
        <v>56.25</v>
      </c>
      <c r="N31">
        <f t="shared" si="3"/>
        <v>76.25</v>
      </c>
      <c r="O31">
        <f t="shared" si="4"/>
        <v>40</v>
      </c>
      <c r="P31">
        <f t="shared" si="5"/>
        <v>66.25</v>
      </c>
      <c r="Q31">
        <f t="shared" si="6"/>
        <v>40</v>
      </c>
      <c r="R31">
        <f t="shared" si="7"/>
        <v>76.25</v>
      </c>
      <c r="S31">
        <f t="shared" si="8"/>
        <v>86.25</v>
      </c>
      <c r="T31">
        <f t="shared" si="9"/>
        <v>66.25</v>
      </c>
    </row>
    <row r="32" ht="15" spans="1:20">
      <c r="A32" s="82">
        <v>29</v>
      </c>
      <c r="B32" s="109" t="s">
        <v>13</v>
      </c>
      <c r="C32" s="109" t="s">
        <v>14</v>
      </c>
      <c r="D32" s="109" t="s">
        <v>18</v>
      </c>
      <c r="E32" s="109" t="s">
        <v>16</v>
      </c>
      <c r="F32" s="109" t="s">
        <v>13</v>
      </c>
      <c r="G32" s="109" t="s">
        <v>14</v>
      </c>
      <c r="H32" s="109" t="s">
        <v>13</v>
      </c>
      <c r="I32" s="109" t="s">
        <v>18</v>
      </c>
      <c r="J32" s="109" t="s">
        <v>18</v>
      </c>
      <c r="L32">
        <f t="shared" si="1"/>
        <v>66.25</v>
      </c>
      <c r="M32">
        <f t="shared" si="2"/>
        <v>56.25</v>
      </c>
      <c r="N32">
        <f t="shared" si="3"/>
        <v>76.25</v>
      </c>
      <c r="O32">
        <f t="shared" si="4"/>
        <v>40</v>
      </c>
      <c r="P32">
        <f t="shared" si="5"/>
        <v>66.25</v>
      </c>
      <c r="Q32">
        <f t="shared" si="6"/>
        <v>56.25</v>
      </c>
      <c r="R32">
        <f t="shared" si="7"/>
        <v>66.25</v>
      </c>
      <c r="S32">
        <f t="shared" si="8"/>
        <v>76.25</v>
      </c>
      <c r="T32">
        <f t="shared" si="9"/>
        <v>76.25</v>
      </c>
    </row>
    <row r="33" ht="15" spans="1:20">
      <c r="A33" s="82">
        <v>30</v>
      </c>
      <c r="B33" s="109" t="s">
        <v>18</v>
      </c>
      <c r="C33" s="109" t="s">
        <v>18</v>
      </c>
      <c r="D33" s="109" t="s">
        <v>18</v>
      </c>
      <c r="E33" s="109" t="s">
        <v>16</v>
      </c>
      <c r="F33" s="109" t="s">
        <v>13</v>
      </c>
      <c r="G33" s="109" t="s">
        <v>18</v>
      </c>
      <c r="H33" s="109" t="s">
        <v>23</v>
      </c>
      <c r="I33" s="109" t="s">
        <v>18</v>
      </c>
      <c r="J33" s="109" t="s">
        <v>13</v>
      </c>
      <c r="L33">
        <f t="shared" si="1"/>
        <v>76.25</v>
      </c>
      <c r="M33">
        <f t="shared" si="2"/>
        <v>76.25</v>
      </c>
      <c r="N33">
        <f t="shared" si="3"/>
        <v>76.25</v>
      </c>
      <c r="O33">
        <f t="shared" si="4"/>
        <v>40</v>
      </c>
      <c r="P33">
        <f t="shared" si="5"/>
        <v>66.25</v>
      </c>
      <c r="Q33">
        <f t="shared" si="6"/>
        <v>76.25</v>
      </c>
      <c r="R33">
        <f t="shared" si="7"/>
        <v>81.25</v>
      </c>
      <c r="S33">
        <f t="shared" si="8"/>
        <v>76.25</v>
      </c>
      <c r="T33">
        <f t="shared" si="9"/>
        <v>66.25</v>
      </c>
    </row>
    <row r="34" ht="15" spans="1:20">
      <c r="A34" s="82">
        <v>31</v>
      </c>
      <c r="B34" s="109" t="s">
        <v>13</v>
      </c>
      <c r="C34" s="109" t="s">
        <v>13</v>
      </c>
      <c r="D34" s="109" t="s">
        <v>13</v>
      </c>
      <c r="E34" s="109" t="s">
        <v>16</v>
      </c>
      <c r="F34" s="109" t="s">
        <v>13</v>
      </c>
      <c r="G34" s="109" t="s">
        <v>16</v>
      </c>
      <c r="H34" s="109" t="s">
        <v>23</v>
      </c>
      <c r="I34" s="109" t="s">
        <v>18</v>
      </c>
      <c r="J34" s="109" t="s">
        <v>13</v>
      </c>
      <c r="L34">
        <f t="shared" si="1"/>
        <v>66.25</v>
      </c>
      <c r="M34">
        <f t="shared" si="2"/>
        <v>66.25</v>
      </c>
      <c r="N34">
        <f t="shared" si="3"/>
        <v>66.25</v>
      </c>
      <c r="O34">
        <f t="shared" si="4"/>
        <v>40</v>
      </c>
      <c r="P34">
        <f t="shared" si="5"/>
        <v>66.25</v>
      </c>
      <c r="Q34">
        <f t="shared" si="6"/>
        <v>40</v>
      </c>
      <c r="R34">
        <f t="shared" si="7"/>
        <v>81.25</v>
      </c>
      <c r="S34">
        <f t="shared" si="8"/>
        <v>76.25</v>
      </c>
      <c r="T34">
        <f t="shared" si="9"/>
        <v>66.25</v>
      </c>
    </row>
    <row r="35" ht="15" spans="1:20">
      <c r="A35" s="82">
        <v>32</v>
      </c>
      <c r="B35" s="109" t="s">
        <v>16</v>
      </c>
      <c r="C35" s="109" t="s">
        <v>13</v>
      </c>
      <c r="D35" s="109" t="s">
        <v>13</v>
      </c>
      <c r="E35" s="109" t="s">
        <v>14</v>
      </c>
      <c r="F35" s="109" t="s">
        <v>18</v>
      </c>
      <c r="G35" s="109" t="s">
        <v>18</v>
      </c>
      <c r="H35" s="109" t="s">
        <v>42</v>
      </c>
      <c r="I35" s="109" t="s">
        <v>18</v>
      </c>
      <c r="J35" s="109" t="s">
        <v>23</v>
      </c>
      <c r="L35">
        <f t="shared" si="1"/>
        <v>40</v>
      </c>
      <c r="M35">
        <f t="shared" si="2"/>
        <v>66.25</v>
      </c>
      <c r="N35">
        <f t="shared" si="3"/>
        <v>66.25</v>
      </c>
      <c r="O35">
        <f t="shared" si="4"/>
        <v>56.25</v>
      </c>
      <c r="P35">
        <f t="shared" si="5"/>
        <v>76.25</v>
      </c>
      <c r="Q35">
        <f t="shared" si="6"/>
        <v>76.25</v>
      </c>
      <c r="R35">
        <f t="shared" si="7"/>
        <v>86.25</v>
      </c>
      <c r="S35">
        <f t="shared" si="8"/>
        <v>76.25</v>
      </c>
      <c r="T35">
        <f t="shared" si="9"/>
        <v>81.25</v>
      </c>
    </row>
    <row r="36" ht="15" spans="1:20">
      <c r="A36" s="82">
        <v>33</v>
      </c>
      <c r="B36" s="109" t="s">
        <v>42</v>
      </c>
      <c r="C36" s="109" t="s">
        <v>18</v>
      </c>
      <c r="D36" s="109" t="s">
        <v>18</v>
      </c>
      <c r="E36" s="109" t="s">
        <v>13</v>
      </c>
      <c r="F36" s="109" t="s">
        <v>35</v>
      </c>
      <c r="G36" s="109" t="s">
        <v>23</v>
      </c>
      <c r="H36" s="109" t="s">
        <v>42</v>
      </c>
      <c r="I36" s="109" t="s">
        <v>23</v>
      </c>
      <c r="J36" s="109" t="s">
        <v>42</v>
      </c>
      <c r="L36">
        <f t="shared" si="1"/>
        <v>86.25</v>
      </c>
      <c r="M36">
        <f t="shared" si="2"/>
        <v>76.25</v>
      </c>
      <c r="N36">
        <f t="shared" si="3"/>
        <v>76.25</v>
      </c>
      <c r="O36">
        <f t="shared" si="4"/>
        <v>66.25</v>
      </c>
      <c r="P36">
        <f t="shared" si="5"/>
        <v>96.25</v>
      </c>
      <c r="Q36">
        <f t="shared" si="6"/>
        <v>81.25</v>
      </c>
      <c r="R36">
        <f t="shared" si="7"/>
        <v>86.25</v>
      </c>
      <c r="S36">
        <f t="shared" si="8"/>
        <v>81.25</v>
      </c>
      <c r="T36">
        <f t="shared" si="9"/>
        <v>86.25</v>
      </c>
    </row>
    <row r="37" ht="15" spans="1:20">
      <c r="A37" s="82">
        <v>34</v>
      </c>
      <c r="B37" s="109" t="s">
        <v>35</v>
      </c>
      <c r="C37" s="109" t="s">
        <v>42</v>
      </c>
      <c r="D37" s="109" t="s">
        <v>42</v>
      </c>
      <c r="E37" s="109" t="s">
        <v>13</v>
      </c>
      <c r="F37" s="109" t="s">
        <v>23</v>
      </c>
      <c r="G37" s="109" t="s">
        <v>35</v>
      </c>
      <c r="H37" s="109" t="s">
        <v>42</v>
      </c>
      <c r="I37" s="109" t="s">
        <v>35</v>
      </c>
      <c r="J37" s="109" t="s">
        <v>42</v>
      </c>
      <c r="L37">
        <f t="shared" ref="L37:L63" si="10">IF(B37="O",((10*10)-3.75),IF(B37="A+",((9*10)-3.75),IF(B37="A",((8.5*10)-3.75),IF(B37="B+",((8*10)-3.75),IF(B37="B",((7*10)-3.75),IF(B37="C",((6*10)-3.75),IF(B37="P",((5*10)-3.75),40)))))))</f>
        <v>96.25</v>
      </c>
      <c r="M37">
        <f t="shared" ref="M37:M63" si="11">IF(C37="O",((10*10)-3.75),IF(C37="A+",((9*10)-3.75),IF(C37="A",((8.5*10)-3.75),IF(C37="B+",((8*10)-3.75),IF(C37="B",((7*10)-3.75),IF(C37="C",((6*10)-3.75),IF(C37="P",((5*10)-3.75),40)))))))</f>
        <v>86.25</v>
      </c>
      <c r="N37">
        <f t="shared" ref="N37:N63" si="12">IF(D37="O",((10*10)-3.75),IF(D37="A+",((9*10)-3.75),IF(D37="A",((8.5*10)-3.75),IF(D37="B+",((8*10)-3.75),IF(D37="B",((7*10)-3.75),IF(D37="C",((6*10)-3.75),IF(D37="P",((5*10)-3.75),40)))))))</f>
        <v>86.25</v>
      </c>
      <c r="O37">
        <f t="shared" ref="O37:O63" si="13">IF(E37="O",((10*10)-3.75),IF(E37="A+",((9*10)-3.75),IF(E37="A",((8.5*10)-3.75),IF(E37="B+",((8*10)-3.75),IF(E37="B",((7*10)-3.75),IF(E37="C",((6*10)-3.75),IF(E37="P",((5*10)-3.75),40)))))))</f>
        <v>66.25</v>
      </c>
      <c r="P37">
        <f t="shared" ref="P37:P63" si="14">IF(F37="O",((10*10)-3.75),IF(F37="A+",((9*10)-3.75),IF(F37="A",((8.5*10)-3.75),IF(F37="B+",((8*10)-3.75),IF(F37="B",((7*10)-3.75),IF(F37="C",((6*10)-3.75),IF(F37="P",((5*10)-3.75),40)))))))</f>
        <v>81.25</v>
      </c>
      <c r="Q37">
        <f t="shared" ref="Q37:Q63" si="15">IF(G37="O",((10*10)-3.75),IF(G37="A+",((9*10)-3.75),IF(G37="A",((8.5*10)-3.75),IF(G37="B+",((8*10)-3.75),IF(G37="B",((7*10)-3.75),IF(G37="C",((6*10)-3.75),IF(G37="P",((5*10)-3.75),40)))))))</f>
        <v>96.25</v>
      </c>
      <c r="R37">
        <f t="shared" ref="R37:R63" si="16">IF(H37="O",((10*10)-3.75),IF(H37="A+",((9*10)-3.75),IF(H37="A",((8.5*10)-3.75),IF(H37="B+",((8*10)-3.75),IF(H37="B",((7*10)-3.75),IF(H37="C",((6*10)-3.75),IF(H37="P",((5*10)-3.75),40)))))))</f>
        <v>86.25</v>
      </c>
      <c r="S37">
        <f t="shared" ref="S37:S63" si="17">IF(I37="O",((10*10)-3.75),IF(I37="A+",((9*10)-3.75),IF(I37="A",((8.5*10)-3.75),IF(I37="B+",((8*10)-3.75),IF(I37="B",((7*10)-3.75),IF(I37="C",((6*10)-3.75),IF(I37="P",((5*10)-3.75),40)))))))</f>
        <v>96.25</v>
      </c>
      <c r="T37">
        <f t="shared" ref="T37:T63" si="18">IF(J37="O",((10*10)-3.75),IF(J37="A+",((9*10)-3.75),IF(J37="A",((8.5*10)-3.75),IF(J37="B+",((8*10)-3.75),IF(J37="B",((7*10)-3.75),IF(J37="C",((6*10)-3.75),IF(J37="P",((5*10)-3.75),40)))))))</f>
        <v>86.25</v>
      </c>
    </row>
    <row r="38" ht="15" spans="1:20">
      <c r="A38" s="82">
        <v>35</v>
      </c>
      <c r="B38" s="109" t="s">
        <v>42</v>
      </c>
      <c r="C38" s="109" t="s">
        <v>35</v>
      </c>
      <c r="D38" s="109" t="s">
        <v>35</v>
      </c>
      <c r="E38" s="109" t="s">
        <v>13</v>
      </c>
      <c r="F38" s="109" t="s">
        <v>42</v>
      </c>
      <c r="G38" s="109" t="s">
        <v>35</v>
      </c>
      <c r="H38" s="109" t="s">
        <v>42</v>
      </c>
      <c r="I38" s="109" t="s">
        <v>35</v>
      </c>
      <c r="J38" s="109" t="s">
        <v>23</v>
      </c>
      <c r="L38">
        <f t="shared" si="10"/>
        <v>86.25</v>
      </c>
      <c r="M38">
        <f t="shared" si="11"/>
        <v>96.25</v>
      </c>
      <c r="N38">
        <f t="shared" si="12"/>
        <v>96.25</v>
      </c>
      <c r="O38">
        <f t="shared" si="13"/>
        <v>66.25</v>
      </c>
      <c r="P38">
        <f t="shared" si="14"/>
        <v>86.25</v>
      </c>
      <c r="Q38">
        <f t="shared" si="15"/>
        <v>96.25</v>
      </c>
      <c r="R38">
        <f t="shared" si="16"/>
        <v>86.25</v>
      </c>
      <c r="S38">
        <f t="shared" si="17"/>
        <v>96.25</v>
      </c>
      <c r="T38">
        <f t="shared" si="18"/>
        <v>81.25</v>
      </c>
    </row>
    <row r="39" ht="15" spans="1:20">
      <c r="A39" s="82">
        <v>36</v>
      </c>
      <c r="B39" s="109" t="s">
        <v>18</v>
      </c>
      <c r="C39" s="109" t="s">
        <v>13</v>
      </c>
      <c r="D39" s="109" t="s">
        <v>16</v>
      </c>
      <c r="E39" s="109" t="s">
        <v>14</v>
      </c>
      <c r="F39" s="109" t="s">
        <v>35</v>
      </c>
      <c r="G39" s="109" t="s">
        <v>14</v>
      </c>
      <c r="H39" s="109" t="s">
        <v>42</v>
      </c>
      <c r="I39" s="109" t="s">
        <v>23</v>
      </c>
      <c r="J39" s="109" t="s">
        <v>42</v>
      </c>
      <c r="L39">
        <f t="shared" si="10"/>
        <v>76.25</v>
      </c>
      <c r="M39">
        <f t="shared" si="11"/>
        <v>66.25</v>
      </c>
      <c r="N39">
        <f t="shared" si="12"/>
        <v>40</v>
      </c>
      <c r="O39">
        <f t="shared" si="13"/>
        <v>56.25</v>
      </c>
      <c r="P39">
        <f t="shared" si="14"/>
        <v>96.25</v>
      </c>
      <c r="Q39">
        <f t="shared" si="15"/>
        <v>56.25</v>
      </c>
      <c r="R39">
        <f t="shared" si="16"/>
        <v>86.25</v>
      </c>
      <c r="S39">
        <f t="shared" si="17"/>
        <v>81.25</v>
      </c>
      <c r="T39">
        <f t="shared" si="18"/>
        <v>86.25</v>
      </c>
    </row>
    <row r="40" ht="15" spans="1:20">
      <c r="A40" s="82">
        <v>37</v>
      </c>
      <c r="B40" s="109" t="s">
        <v>14</v>
      </c>
      <c r="C40" s="109" t="s">
        <v>14</v>
      </c>
      <c r="D40" s="109" t="s">
        <v>42</v>
      </c>
      <c r="E40" s="109" t="s">
        <v>16</v>
      </c>
      <c r="F40" s="109" t="s">
        <v>18</v>
      </c>
      <c r="G40" s="109" t="s">
        <v>16</v>
      </c>
      <c r="H40" s="109" t="s">
        <v>13</v>
      </c>
      <c r="I40" s="109" t="s">
        <v>18</v>
      </c>
      <c r="J40" s="109" t="s">
        <v>18</v>
      </c>
      <c r="L40">
        <f t="shared" si="10"/>
        <v>56.25</v>
      </c>
      <c r="M40">
        <f t="shared" si="11"/>
        <v>56.25</v>
      </c>
      <c r="N40">
        <f t="shared" si="12"/>
        <v>86.25</v>
      </c>
      <c r="O40">
        <f t="shared" si="13"/>
        <v>40</v>
      </c>
      <c r="P40">
        <f t="shared" si="14"/>
        <v>76.25</v>
      </c>
      <c r="Q40">
        <f t="shared" si="15"/>
        <v>40</v>
      </c>
      <c r="R40">
        <f t="shared" si="16"/>
        <v>66.25</v>
      </c>
      <c r="S40">
        <f t="shared" si="17"/>
        <v>76.25</v>
      </c>
      <c r="T40">
        <f t="shared" si="18"/>
        <v>76.25</v>
      </c>
    </row>
    <row r="41" ht="15" spans="1:20">
      <c r="A41" s="82">
        <v>38</v>
      </c>
      <c r="B41" s="109" t="s">
        <v>35</v>
      </c>
      <c r="C41" s="109" t="s">
        <v>35</v>
      </c>
      <c r="D41" s="109" t="s">
        <v>35</v>
      </c>
      <c r="E41" s="109" t="s">
        <v>18</v>
      </c>
      <c r="F41" s="109" t="s">
        <v>35</v>
      </c>
      <c r="G41" s="109" t="s">
        <v>35</v>
      </c>
      <c r="H41" s="109" t="s">
        <v>35</v>
      </c>
      <c r="I41" s="109" t="s">
        <v>42</v>
      </c>
      <c r="J41" s="109" t="s">
        <v>35</v>
      </c>
      <c r="L41">
        <f t="shared" si="10"/>
        <v>96.25</v>
      </c>
      <c r="M41">
        <f t="shared" si="11"/>
        <v>96.25</v>
      </c>
      <c r="N41">
        <f t="shared" si="12"/>
        <v>96.25</v>
      </c>
      <c r="O41">
        <f t="shared" si="13"/>
        <v>76.25</v>
      </c>
      <c r="P41">
        <f t="shared" si="14"/>
        <v>96.25</v>
      </c>
      <c r="Q41">
        <f t="shared" si="15"/>
        <v>96.25</v>
      </c>
      <c r="R41">
        <f t="shared" si="16"/>
        <v>96.25</v>
      </c>
      <c r="S41">
        <f t="shared" si="17"/>
        <v>86.25</v>
      </c>
      <c r="T41">
        <f t="shared" si="18"/>
        <v>96.25</v>
      </c>
    </row>
    <row r="42" ht="15" spans="1:20">
      <c r="A42" s="82">
        <v>39</v>
      </c>
      <c r="B42" s="109" t="s">
        <v>16</v>
      </c>
      <c r="C42" s="109" t="s">
        <v>13</v>
      </c>
      <c r="D42" s="109" t="s">
        <v>13</v>
      </c>
      <c r="E42" s="109" t="s">
        <v>14</v>
      </c>
      <c r="F42" s="109" t="s">
        <v>23</v>
      </c>
      <c r="G42" s="109" t="s">
        <v>16</v>
      </c>
      <c r="H42" s="109" t="s">
        <v>23</v>
      </c>
      <c r="I42" s="109" t="s">
        <v>18</v>
      </c>
      <c r="J42" s="109" t="s">
        <v>18</v>
      </c>
      <c r="L42">
        <f t="shared" si="10"/>
        <v>40</v>
      </c>
      <c r="M42">
        <f t="shared" si="11"/>
        <v>66.25</v>
      </c>
      <c r="N42">
        <f t="shared" si="12"/>
        <v>66.25</v>
      </c>
      <c r="O42">
        <f t="shared" si="13"/>
        <v>56.25</v>
      </c>
      <c r="P42">
        <f t="shared" si="14"/>
        <v>81.25</v>
      </c>
      <c r="Q42">
        <f t="shared" si="15"/>
        <v>40</v>
      </c>
      <c r="R42">
        <f t="shared" si="16"/>
        <v>81.25</v>
      </c>
      <c r="S42">
        <f t="shared" si="17"/>
        <v>76.25</v>
      </c>
      <c r="T42">
        <f t="shared" si="18"/>
        <v>76.25</v>
      </c>
    </row>
    <row r="43" ht="15" spans="1:20">
      <c r="A43" s="82">
        <v>40</v>
      </c>
      <c r="B43" s="109" t="s">
        <v>18</v>
      </c>
      <c r="C43" s="109" t="s">
        <v>42</v>
      </c>
      <c r="D43" s="109" t="s">
        <v>23</v>
      </c>
      <c r="E43" s="109" t="s">
        <v>14</v>
      </c>
      <c r="F43" s="109" t="s">
        <v>18</v>
      </c>
      <c r="G43" s="109" t="s">
        <v>23</v>
      </c>
      <c r="H43" s="109" t="s">
        <v>35</v>
      </c>
      <c r="I43" s="109" t="s">
        <v>23</v>
      </c>
      <c r="J43" s="109" t="s">
        <v>23</v>
      </c>
      <c r="L43">
        <f t="shared" si="10"/>
        <v>76.25</v>
      </c>
      <c r="M43">
        <f t="shared" si="11"/>
        <v>86.25</v>
      </c>
      <c r="N43">
        <f t="shared" si="12"/>
        <v>81.25</v>
      </c>
      <c r="O43">
        <f t="shared" si="13"/>
        <v>56.25</v>
      </c>
      <c r="P43">
        <f t="shared" si="14"/>
        <v>76.25</v>
      </c>
      <c r="Q43">
        <f t="shared" si="15"/>
        <v>81.25</v>
      </c>
      <c r="R43">
        <f t="shared" si="16"/>
        <v>96.25</v>
      </c>
      <c r="S43">
        <f t="shared" si="17"/>
        <v>81.25</v>
      </c>
      <c r="T43">
        <f t="shared" si="18"/>
        <v>81.25</v>
      </c>
    </row>
    <row r="44" ht="15" spans="1:20">
      <c r="A44" s="82">
        <v>41</v>
      </c>
      <c r="B44" s="109" t="s">
        <v>42</v>
      </c>
      <c r="C44" s="109" t="s">
        <v>18</v>
      </c>
      <c r="D44" s="109" t="s">
        <v>13</v>
      </c>
      <c r="E44" s="109" t="s">
        <v>13</v>
      </c>
      <c r="F44" s="109" t="s">
        <v>35</v>
      </c>
      <c r="G44" s="109" t="s">
        <v>42</v>
      </c>
      <c r="H44" s="109" t="s">
        <v>42</v>
      </c>
      <c r="I44" s="109" t="s">
        <v>23</v>
      </c>
      <c r="J44" s="109" t="s">
        <v>23</v>
      </c>
      <c r="L44">
        <f t="shared" si="10"/>
        <v>86.25</v>
      </c>
      <c r="M44">
        <f t="shared" si="11"/>
        <v>76.25</v>
      </c>
      <c r="N44">
        <f t="shared" si="12"/>
        <v>66.25</v>
      </c>
      <c r="O44">
        <f t="shared" si="13"/>
        <v>66.25</v>
      </c>
      <c r="P44">
        <f t="shared" si="14"/>
        <v>96.25</v>
      </c>
      <c r="Q44">
        <f t="shared" si="15"/>
        <v>86.25</v>
      </c>
      <c r="R44">
        <f t="shared" si="16"/>
        <v>86.25</v>
      </c>
      <c r="S44">
        <f t="shared" si="17"/>
        <v>81.25</v>
      </c>
      <c r="T44">
        <f t="shared" si="18"/>
        <v>81.25</v>
      </c>
    </row>
    <row r="45" ht="15" spans="1:20">
      <c r="A45" s="82">
        <v>42</v>
      </c>
      <c r="B45" s="109" t="s">
        <v>13</v>
      </c>
      <c r="C45" s="109" t="s">
        <v>42</v>
      </c>
      <c r="D45" s="109" t="s">
        <v>23</v>
      </c>
      <c r="E45" s="109" t="s">
        <v>18</v>
      </c>
      <c r="F45" s="109" t="s">
        <v>42</v>
      </c>
      <c r="G45" s="109" t="s">
        <v>18</v>
      </c>
      <c r="H45" s="109" t="s">
        <v>35</v>
      </c>
      <c r="I45" s="109" t="s">
        <v>23</v>
      </c>
      <c r="J45" s="109" t="s">
        <v>35</v>
      </c>
      <c r="L45">
        <f t="shared" si="10"/>
        <v>66.25</v>
      </c>
      <c r="M45">
        <f t="shared" si="11"/>
        <v>86.25</v>
      </c>
      <c r="N45">
        <f t="shared" si="12"/>
        <v>81.25</v>
      </c>
      <c r="O45">
        <f t="shared" si="13"/>
        <v>76.25</v>
      </c>
      <c r="P45">
        <f t="shared" si="14"/>
        <v>86.25</v>
      </c>
      <c r="Q45">
        <f t="shared" si="15"/>
        <v>76.25</v>
      </c>
      <c r="R45">
        <f t="shared" si="16"/>
        <v>96.25</v>
      </c>
      <c r="S45">
        <f t="shared" si="17"/>
        <v>81.25</v>
      </c>
      <c r="T45">
        <f t="shared" si="18"/>
        <v>96.25</v>
      </c>
    </row>
    <row r="46" ht="15" spans="1:20">
      <c r="A46" s="82">
        <v>43</v>
      </c>
      <c r="B46" s="109" t="s">
        <v>23</v>
      </c>
      <c r="C46" s="109" t="s">
        <v>18</v>
      </c>
      <c r="D46" s="109" t="s">
        <v>18</v>
      </c>
      <c r="E46" s="109" t="s">
        <v>13</v>
      </c>
      <c r="F46" s="109" t="s">
        <v>42</v>
      </c>
      <c r="G46" s="109" t="s">
        <v>35</v>
      </c>
      <c r="H46" s="109" t="s">
        <v>42</v>
      </c>
      <c r="I46" s="109" t="s">
        <v>42</v>
      </c>
      <c r="J46" s="109" t="s">
        <v>42</v>
      </c>
      <c r="L46">
        <f t="shared" si="10"/>
        <v>81.25</v>
      </c>
      <c r="M46">
        <f t="shared" si="11"/>
        <v>76.25</v>
      </c>
      <c r="N46">
        <f t="shared" si="12"/>
        <v>76.25</v>
      </c>
      <c r="O46">
        <f t="shared" si="13"/>
        <v>66.25</v>
      </c>
      <c r="P46">
        <f t="shared" si="14"/>
        <v>86.25</v>
      </c>
      <c r="Q46">
        <f t="shared" si="15"/>
        <v>96.25</v>
      </c>
      <c r="R46">
        <f t="shared" si="16"/>
        <v>86.25</v>
      </c>
      <c r="S46">
        <f t="shared" si="17"/>
        <v>86.25</v>
      </c>
      <c r="T46">
        <f t="shared" si="18"/>
        <v>86.25</v>
      </c>
    </row>
    <row r="47" ht="15" spans="1:20">
      <c r="A47" s="82">
        <v>44</v>
      </c>
      <c r="B47" s="109" t="s">
        <v>16</v>
      </c>
      <c r="C47" s="109" t="s">
        <v>14</v>
      </c>
      <c r="D47" s="109" t="s">
        <v>13</v>
      </c>
      <c r="E47" s="109" t="s">
        <v>16</v>
      </c>
      <c r="F47" s="109" t="s">
        <v>23</v>
      </c>
      <c r="G47" s="109" t="s">
        <v>14</v>
      </c>
      <c r="H47" s="109" t="s">
        <v>23</v>
      </c>
      <c r="I47" s="109" t="s">
        <v>18</v>
      </c>
      <c r="J47" s="109" t="s">
        <v>18</v>
      </c>
      <c r="L47">
        <f t="shared" si="10"/>
        <v>40</v>
      </c>
      <c r="M47">
        <f t="shared" si="11"/>
        <v>56.25</v>
      </c>
      <c r="N47">
        <f t="shared" si="12"/>
        <v>66.25</v>
      </c>
      <c r="O47">
        <f t="shared" si="13"/>
        <v>40</v>
      </c>
      <c r="P47">
        <f t="shared" si="14"/>
        <v>81.25</v>
      </c>
      <c r="Q47">
        <f t="shared" si="15"/>
        <v>56.25</v>
      </c>
      <c r="R47">
        <f t="shared" si="16"/>
        <v>81.25</v>
      </c>
      <c r="S47">
        <f t="shared" si="17"/>
        <v>76.25</v>
      </c>
      <c r="T47">
        <f t="shared" si="18"/>
        <v>76.25</v>
      </c>
    </row>
    <row r="48" ht="15" spans="1:20">
      <c r="A48" s="82">
        <v>45</v>
      </c>
      <c r="B48" s="109" t="s">
        <v>23</v>
      </c>
      <c r="C48" s="109" t="s">
        <v>13</v>
      </c>
      <c r="D48" s="109" t="s">
        <v>23</v>
      </c>
      <c r="E48" s="109" t="s">
        <v>16</v>
      </c>
      <c r="F48" s="109" t="s">
        <v>14</v>
      </c>
      <c r="G48" s="109" t="s">
        <v>18</v>
      </c>
      <c r="H48" s="109" t="s">
        <v>23</v>
      </c>
      <c r="I48" s="109" t="s">
        <v>18</v>
      </c>
      <c r="J48" s="109" t="s">
        <v>13</v>
      </c>
      <c r="L48">
        <f t="shared" si="10"/>
        <v>81.25</v>
      </c>
      <c r="M48">
        <f t="shared" si="11"/>
        <v>66.25</v>
      </c>
      <c r="N48">
        <f t="shared" si="12"/>
        <v>81.25</v>
      </c>
      <c r="O48">
        <f t="shared" si="13"/>
        <v>40</v>
      </c>
      <c r="P48">
        <f t="shared" si="14"/>
        <v>56.25</v>
      </c>
      <c r="Q48">
        <f t="shared" si="15"/>
        <v>76.25</v>
      </c>
      <c r="R48">
        <f t="shared" si="16"/>
        <v>81.25</v>
      </c>
      <c r="S48">
        <f t="shared" si="17"/>
        <v>76.25</v>
      </c>
      <c r="T48">
        <f t="shared" si="18"/>
        <v>66.25</v>
      </c>
    </row>
    <row r="49" ht="15" spans="1:20">
      <c r="A49" s="82">
        <v>46</v>
      </c>
      <c r="B49" s="109" t="s">
        <v>16</v>
      </c>
      <c r="C49" s="109" t="s">
        <v>18</v>
      </c>
      <c r="D49" s="109" t="s">
        <v>16</v>
      </c>
      <c r="E49" s="109" t="s">
        <v>14</v>
      </c>
      <c r="F49" s="109" t="s">
        <v>42</v>
      </c>
      <c r="G49" s="109" t="s">
        <v>23</v>
      </c>
      <c r="H49" s="109" t="s">
        <v>42</v>
      </c>
      <c r="I49" s="109" t="s">
        <v>18</v>
      </c>
      <c r="J49" s="109" t="s">
        <v>35</v>
      </c>
      <c r="L49">
        <f t="shared" si="10"/>
        <v>40</v>
      </c>
      <c r="M49">
        <f t="shared" si="11"/>
        <v>76.25</v>
      </c>
      <c r="N49">
        <f t="shared" si="12"/>
        <v>40</v>
      </c>
      <c r="O49">
        <f t="shared" si="13"/>
        <v>56.25</v>
      </c>
      <c r="P49">
        <f t="shared" si="14"/>
        <v>86.25</v>
      </c>
      <c r="Q49">
        <f t="shared" si="15"/>
        <v>81.25</v>
      </c>
      <c r="R49">
        <f t="shared" si="16"/>
        <v>86.25</v>
      </c>
      <c r="S49">
        <f t="shared" si="17"/>
        <v>76.25</v>
      </c>
      <c r="T49">
        <f t="shared" si="18"/>
        <v>96.25</v>
      </c>
    </row>
    <row r="50" ht="15" spans="1:20">
      <c r="A50" s="82">
        <v>47</v>
      </c>
      <c r="B50" s="109" t="s">
        <v>23</v>
      </c>
      <c r="C50" s="109" t="s">
        <v>18</v>
      </c>
      <c r="D50" s="109" t="s">
        <v>23</v>
      </c>
      <c r="E50" s="109" t="s">
        <v>18</v>
      </c>
      <c r="F50" s="109" t="s">
        <v>35</v>
      </c>
      <c r="G50" s="109" t="s">
        <v>35</v>
      </c>
      <c r="H50" s="109" t="s">
        <v>35</v>
      </c>
      <c r="I50" s="109" t="s">
        <v>42</v>
      </c>
      <c r="J50" s="109" t="s">
        <v>42</v>
      </c>
      <c r="L50">
        <f t="shared" si="10"/>
        <v>81.25</v>
      </c>
      <c r="M50">
        <f t="shared" si="11"/>
        <v>76.25</v>
      </c>
      <c r="N50">
        <f t="shared" si="12"/>
        <v>81.25</v>
      </c>
      <c r="O50">
        <f t="shared" si="13"/>
        <v>76.25</v>
      </c>
      <c r="P50">
        <f t="shared" si="14"/>
        <v>96.25</v>
      </c>
      <c r="Q50">
        <f t="shared" si="15"/>
        <v>96.25</v>
      </c>
      <c r="R50">
        <f t="shared" si="16"/>
        <v>96.25</v>
      </c>
      <c r="S50">
        <f t="shared" si="17"/>
        <v>86.25</v>
      </c>
      <c r="T50">
        <f t="shared" si="18"/>
        <v>86.25</v>
      </c>
    </row>
    <row r="51" ht="15" spans="1:20">
      <c r="A51" s="82">
        <v>48</v>
      </c>
      <c r="B51" s="109" t="s">
        <v>16</v>
      </c>
      <c r="C51" s="109" t="s">
        <v>18</v>
      </c>
      <c r="D51" s="109" t="s">
        <v>13</v>
      </c>
      <c r="E51" s="109" t="s">
        <v>14</v>
      </c>
      <c r="F51" s="109" t="s">
        <v>18</v>
      </c>
      <c r="G51" s="109" t="s">
        <v>18</v>
      </c>
      <c r="H51" s="109" t="s">
        <v>42</v>
      </c>
      <c r="I51" s="109" t="s">
        <v>18</v>
      </c>
      <c r="J51" s="109" t="s">
        <v>23</v>
      </c>
      <c r="L51">
        <f t="shared" si="10"/>
        <v>40</v>
      </c>
      <c r="M51">
        <f t="shared" si="11"/>
        <v>76.25</v>
      </c>
      <c r="N51">
        <f t="shared" si="12"/>
        <v>66.25</v>
      </c>
      <c r="O51">
        <f t="shared" si="13"/>
        <v>56.25</v>
      </c>
      <c r="P51">
        <f t="shared" si="14"/>
        <v>76.25</v>
      </c>
      <c r="Q51">
        <f t="shared" si="15"/>
        <v>76.25</v>
      </c>
      <c r="R51">
        <f t="shared" si="16"/>
        <v>86.25</v>
      </c>
      <c r="S51">
        <f t="shared" si="17"/>
        <v>76.25</v>
      </c>
      <c r="T51">
        <f t="shared" si="18"/>
        <v>81.25</v>
      </c>
    </row>
    <row r="52" ht="15" spans="1:20">
      <c r="A52" s="82">
        <v>49</v>
      </c>
      <c r="B52" s="109" t="s">
        <v>18</v>
      </c>
      <c r="C52" s="109" t="s">
        <v>23</v>
      </c>
      <c r="D52" s="109" t="s">
        <v>13</v>
      </c>
      <c r="E52" s="109" t="s">
        <v>13</v>
      </c>
      <c r="F52" s="109" t="s">
        <v>42</v>
      </c>
      <c r="G52" s="109" t="s">
        <v>18</v>
      </c>
      <c r="H52" s="109" t="s">
        <v>42</v>
      </c>
      <c r="I52" s="109" t="s">
        <v>18</v>
      </c>
      <c r="J52" s="109" t="s">
        <v>42</v>
      </c>
      <c r="L52">
        <f t="shared" si="10"/>
        <v>76.25</v>
      </c>
      <c r="M52">
        <f t="shared" si="11"/>
        <v>81.25</v>
      </c>
      <c r="N52">
        <f t="shared" si="12"/>
        <v>66.25</v>
      </c>
      <c r="O52">
        <f t="shared" si="13"/>
        <v>66.25</v>
      </c>
      <c r="P52">
        <f t="shared" si="14"/>
        <v>86.25</v>
      </c>
      <c r="Q52">
        <f t="shared" si="15"/>
        <v>76.25</v>
      </c>
      <c r="R52">
        <f t="shared" si="16"/>
        <v>86.25</v>
      </c>
      <c r="S52">
        <f t="shared" si="17"/>
        <v>76.25</v>
      </c>
      <c r="T52">
        <f t="shared" si="18"/>
        <v>86.25</v>
      </c>
    </row>
    <row r="53" ht="15" spans="1:20">
      <c r="A53" s="82">
        <v>50</v>
      </c>
      <c r="B53" s="109" t="s">
        <v>16</v>
      </c>
      <c r="C53" s="109" t="s">
        <v>14</v>
      </c>
      <c r="D53" s="109" t="s">
        <v>18</v>
      </c>
      <c r="E53" s="109" t="s">
        <v>14</v>
      </c>
      <c r="F53" s="109" t="s">
        <v>18</v>
      </c>
      <c r="G53" s="109" t="s">
        <v>18</v>
      </c>
      <c r="H53" s="109" t="s">
        <v>42</v>
      </c>
      <c r="I53" s="109" t="s">
        <v>23</v>
      </c>
      <c r="J53" s="109" t="s">
        <v>23</v>
      </c>
      <c r="L53">
        <f t="shared" si="10"/>
        <v>40</v>
      </c>
      <c r="M53">
        <f t="shared" si="11"/>
        <v>56.25</v>
      </c>
      <c r="N53">
        <f t="shared" si="12"/>
        <v>76.25</v>
      </c>
      <c r="O53">
        <f t="shared" si="13"/>
        <v>56.25</v>
      </c>
      <c r="P53">
        <f t="shared" si="14"/>
        <v>76.25</v>
      </c>
      <c r="Q53">
        <f t="shared" si="15"/>
        <v>76.25</v>
      </c>
      <c r="R53">
        <f t="shared" si="16"/>
        <v>86.25</v>
      </c>
      <c r="S53">
        <f t="shared" si="17"/>
        <v>81.25</v>
      </c>
      <c r="T53">
        <f t="shared" si="18"/>
        <v>81.25</v>
      </c>
    </row>
    <row r="54" ht="15" spans="1:20">
      <c r="A54" s="82">
        <v>51</v>
      </c>
      <c r="B54" s="109" t="s">
        <v>16</v>
      </c>
      <c r="C54" s="109" t="s">
        <v>16</v>
      </c>
      <c r="D54" s="109" t="s">
        <v>18</v>
      </c>
      <c r="E54" s="109" t="s">
        <v>13</v>
      </c>
      <c r="F54" s="109" t="s">
        <v>18</v>
      </c>
      <c r="G54" s="109" t="s">
        <v>16</v>
      </c>
      <c r="H54" s="109" t="s">
        <v>23</v>
      </c>
      <c r="I54" s="109" t="s">
        <v>13</v>
      </c>
      <c r="J54" s="109" t="s">
        <v>18</v>
      </c>
      <c r="L54">
        <f t="shared" si="10"/>
        <v>40</v>
      </c>
      <c r="M54">
        <f t="shared" si="11"/>
        <v>40</v>
      </c>
      <c r="N54">
        <f t="shared" si="12"/>
        <v>76.25</v>
      </c>
      <c r="O54">
        <f t="shared" si="13"/>
        <v>66.25</v>
      </c>
      <c r="P54">
        <f t="shared" si="14"/>
        <v>76.25</v>
      </c>
      <c r="Q54">
        <f t="shared" si="15"/>
        <v>40</v>
      </c>
      <c r="R54">
        <f t="shared" si="16"/>
        <v>81.25</v>
      </c>
      <c r="S54">
        <f t="shared" si="17"/>
        <v>66.25</v>
      </c>
      <c r="T54">
        <f t="shared" si="18"/>
        <v>76.25</v>
      </c>
    </row>
    <row r="55" ht="15" spans="1:20">
      <c r="A55" s="82">
        <v>52</v>
      </c>
      <c r="B55" s="109" t="s">
        <v>18</v>
      </c>
      <c r="C55" s="109" t="s">
        <v>13</v>
      </c>
      <c r="D55" s="109" t="s">
        <v>13</v>
      </c>
      <c r="E55" s="109" t="s">
        <v>14</v>
      </c>
      <c r="F55" s="109" t="s">
        <v>23</v>
      </c>
      <c r="G55" s="109" t="s">
        <v>13</v>
      </c>
      <c r="H55" s="109" t="s">
        <v>42</v>
      </c>
      <c r="I55" s="109" t="s">
        <v>18</v>
      </c>
      <c r="J55" s="109" t="s">
        <v>42</v>
      </c>
      <c r="L55">
        <f t="shared" si="10"/>
        <v>76.25</v>
      </c>
      <c r="M55">
        <f t="shared" si="11"/>
        <v>66.25</v>
      </c>
      <c r="N55">
        <f t="shared" si="12"/>
        <v>66.25</v>
      </c>
      <c r="O55">
        <f t="shared" si="13"/>
        <v>56.25</v>
      </c>
      <c r="P55">
        <f t="shared" si="14"/>
        <v>81.25</v>
      </c>
      <c r="Q55">
        <f t="shared" si="15"/>
        <v>66.25</v>
      </c>
      <c r="R55">
        <f t="shared" si="16"/>
        <v>86.25</v>
      </c>
      <c r="S55">
        <f t="shared" si="17"/>
        <v>76.25</v>
      </c>
      <c r="T55">
        <f t="shared" si="18"/>
        <v>86.25</v>
      </c>
    </row>
    <row r="56" ht="15" spans="1:20">
      <c r="A56" s="82">
        <v>53</v>
      </c>
      <c r="B56" s="109" t="s">
        <v>13</v>
      </c>
      <c r="C56" s="109" t="s">
        <v>23</v>
      </c>
      <c r="D56" s="109" t="s">
        <v>23</v>
      </c>
      <c r="E56" s="109" t="s">
        <v>13</v>
      </c>
      <c r="F56" s="109" t="s">
        <v>42</v>
      </c>
      <c r="G56" s="109" t="s">
        <v>23</v>
      </c>
      <c r="H56" s="109" t="s">
        <v>23</v>
      </c>
      <c r="I56" s="109" t="s">
        <v>18</v>
      </c>
      <c r="J56" s="109" t="s">
        <v>23</v>
      </c>
      <c r="L56">
        <f t="shared" si="10"/>
        <v>66.25</v>
      </c>
      <c r="M56">
        <f t="shared" si="11"/>
        <v>81.25</v>
      </c>
      <c r="N56">
        <f t="shared" si="12"/>
        <v>81.25</v>
      </c>
      <c r="O56">
        <f t="shared" si="13"/>
        <v>66.25</v>
      </c>
      <c r="P56">
        <f t="shared" si="14"/>
        <v>86.25</v>
      </c>
      <c r="Q56">
        <f t="shared" si="15"/>
        <v>81.25</v>
      </c>
      <c r="R56">
        <f t="shared" si="16"/>
        <v>81.25</v>
      </c>
      <c r="S56">
        <f t="shared" si="17"/>
        <v>76.25</v>
      </c>
      <c r="T56">
        <f t="shared" si="18"/>
        <v>81.25</v>
      </c>
    </row>
    <row r="57" ht="15" spans="1:20">
      <c r="A57" s="82">
        <v>54</v>
      </c>
      <c r="B57" s="109" t="s">
        <v>13</v>
      </c>
      <c r="C57" s="109" t="s">
        <v>13</v>
      </c>
      <c r="D57" s="109" t="s">
        <v>13</v>
      </c>
      <c r="E57" s="109" t="s">
        <v>14</v>
      </c>
      <c r="F57" s="109" t="s">
        <v>42</v>
      </c>
      <c r="G57" s="109" t="s">
        <v>18</v>
      </c>
      <c r="H57" s="109" t="s">
        <v>23</v>
      </c>
      <c r="I57" s="109" t="s">
        <v>18</v>
      </c>
      <c r="J57" s="109" t="s">
        <v>23</v>
      </c>
      <c r="L57">
        <f t="shared" si="10"/>
        <v>66.25</v>
      </c>
      <c r="M57">
        <f t="shared" si="11"/>
        <v>66.25</v>
      </c>
      <c r="N57">
        <f t="shared" si="12"/>
        <v>66.25</v>
      </c>
      <c r="O57">
        <f t="shared" si="13"/>
        <v>56.25</v>
      </c>
      <c r="P57">
        <f t="shared" si="14"/>
        <v>86.25</v>
      </c>
      <c r="Q57">
        <f t="shared" si="15"/>
        <v>76.25</v>
      </c>
      <c r="R57">
        <f t="shared" si="16"/>
        <v>81.25</v>
      </c>
      <c r="S57">
        <f t="shared" si="17"/>
        <v>76.25</v>
      </c>
      <c r="T57">
        <f t="shared" si="18"/>
        <v>81.25</v>
      </c>
    </row>
    <row r="58" ht="15" spans="1:20">
      <c r="A58" s="82">
        <v>55</v>
      </c>
      <c r="B58" s="109" t="s">
        <v>16</v>
      </c>
      <c r="C58" s="109" t="s">
        <v>18</v>
      </c>
      <c r="D58" s="109" t="s">
        <v>16</v>
      </c>
      <c r="E58" s="109" t="s">
        <v>14</v>
      </c>
      <c r="F58" s="109" t="s">
        <v>42</v>
      </c>
      <c r="G58" s="109" t="s">
        <v>13</v>
      </c>
      <c r="H58" s="109" t="s">
        <v>23</v>
      </c>
      <c r="I58" s="109" t="s">
        <v>23</v>
      </c>
      <c r="J58" s="109" t="s">
        <v>18</v>
      </c>
      <c r="L58">
        <f t="shared" si="10"/>
        <v>40</v>
      </c>
      <c r="M58">
        <f t="shared" si="11"/>
        <v>76.25</v>
      </c>
      <c r="N58">
        <f t="shared" si="12"/>
        <v>40</v>
      </c>
      <c r="O58">
        <f t="shared" si="13"/>
        <v>56.25</v>
      </c>
      <c r="P58">
        <f t="shared" si="14"/>
        <v>86.25</v>
      </c>
      <c r="Q58">
        <f t="shared" si="15"/>
        <v>66.25</v>
      </c>
      <c r="R58">
        <f t="shared" si="16"/>
        <v>81.25</v>
      </c>
      <c r="S58">
        <f t="shared" si="17"/>
        <v>81.25</v>
      </c>
      <c r="T58">
        <f t="shared" si="18"/>
        <v>76.25</v>
      </c>
    </row>
    <row r="59" ht="15" spans="1:20">
      <c r="A59" s="82">
        <v>56</v>
      </c>
      <c r="B59" s="109" t="s">
        <v>13</v>
      </c>
      <c r="C59" s="109" t="s">
        <v>18</v>
      </c>
      <c r="D59" s="109" t="s">
        <v>18</v>
      </c>
      <c r="E59" s="109" t="s">
        <v>13</v>
      </c>
      <c r="F59" s="109" t="s">
        <v>35</v>
      </c>
      <c r="G59" s="109" t="s">
        <v>18</v>
      </c>
      <c r="H59" s="109" t="s">
        <v>42</v>
      </c>
      <c r="I59" s="109" t="s">
        <v>18</v>
      </c>
      <c r="J59" s="109" t="s">
        <v>42</v>
      </c>
      <c r="L59">
        <f t="shared" si="10"/>
        <v>66.25</v>
      </c>
      <c r="M59">
        <f t="shared" si="11"/>
        <v>76.25</v>
      </c>
      <c r="N59">
        <f t="shared" si="12"/>
        <v>76.25</v>
      </c>
      <c r="O59">
        <f t="shared" si="13"/>
        <v>66.25</v>
      </c>
      <c r="P59">
        <f t="shared" si="14"/>
        <v>96.25</v>
      </c>
      <c r="Q59">
        <f t="shared" si="15"/>
        <v>76.25</v>
      </c>
      <c r="R59">
        <f t="shared" si="16"/>
        <v>86.25</v>
      </c>
      <c r="S59">
        <f t="shared" si="17"/>
        <v>76.25</v>
      </c>
      <c r="T59">
        <f t="shared" si="18"/>
        <v>86.25</v>
      </c>
    </row>
    <row r="60" ht="15" spans="1:20">
      <c r="A60" s="82">
        <v>57</v>
      </c>
      <c r="B60" s="109" t="s">
        <v>13</v>
      </c>
      <c r="C60" s="109" t="s">
        <v>42</v>
      </c>
      <c r="D60" s="109" t="s">
        <v>18</v>
      </c>
      <c r="E60" s="109" t="s">
        <v>14</v>
      </c>
      <c r="F60" s="109" t="s">
        <v>18</v>
      </c>
      <c r="G60" s="109" t="s">
        <v>18</v>
      </c>
      <c r="H60" s="109" t="s">
        <v>35</v>
      </c>
      <c r="I60" s="109" t="s">
        <v>18</v>
      </c>
      <c r="J60" s="109" t="s">
        <v>35</v>
      </c>
      <c r="L60">
        <f t="shared" si="10"/>
        <v>66.25</v>
      </c>
      <c r="M60">
        <f t="shared" si="11"/>
        <v>86.25</v>
      </c>
      <c r="N60">
        <f t="shared" si="12"/>
        <v>76.25</v>
      </c>
      <c r="O60">
        <f t="shared" si="13"/>
        <v>56.25</v>
      </c>
      <c r="P60">
        <f t="shared" si="14"/>
        <v>76.25</v>
      </c>
      <c r="Q60">
        <f t="shared" si="15"/>
        <v>76.25</v>
      </c>
      <c r="R60">
        <f t="shared" si="16"/>
        <v>96.25</v>
      </c>
      <c r="S60">
        <f t="shared" si="17"/>
        <v>76.25</v>
      </c>
      <c r="T60">
        <f t="shared" si="18"/>
        <v>96.25</v>
      </c>
    </row>
    <row r="61" ht="15" spans="1:20">
      <c r="A61" s="82">
        <v>58</v>
      </c>
      <c r="B61" s="109" t="s">
        <v>35</v>
      </c>
      <c r="C61" s="109" t="s">
        <v>35</v>
      </c>
      <c r="D61" s="109" t="s">
        <v>42</v>
      </c>
      <c r="E61" s="109" t="s">
        <v>13</v>
      </c>
      <c r="F61" s="109" t="s">
        <v>23</v>
      </c>
      <c r="G61" s="109" t="s">
        <v>35</v>
      </c>
      <c r="H61" s="109" t="s">
        <v>35</v>
      </c>
      <c r="I61" s="109" t="s">
        <v>42</v>
      </c>
      <c r="J61" s="109" t="s">
        <v>35</v>
      </c>
      <c r="L61">
        <f t="shared" si="10"/>
        <v>96.25</v>
      </c>
      <c r="M61">
        <f t="shared" si="11"/>
        <v>96.25</v>
      </c>
      <c r="N61">
        <f t="shared" si="12"/>
        <v>86.25</v>
      </c>
      <c r="O61">
        <f t="shared" si="13"/>
        <v>66.25</v>
      </c>
      <c r="P61">
        <f t="shared" si="14"/>
        <v>81.25</v>
      </c>
      <c r="Q61">
        <f t="shared" si="15"/>
        <v>96.25</v>
      </c>
      <c r="R61">
        <f t="shared" si="16"/>
        <v>96.25</v>
      </c>
      <c r="S61">
        <f t="shared" si="17"/>
        <v>86.25</v>
      </c>
      <c r="T61">
        <f t="shared" si="18"/>
        <v>96.25</v>
      </c>
    </row>
    <row r="62" ht="15" spans="1:20">
      <c r="A62" s="82">
        <v>59</v>
      </c>
      <c r="B62" s="109" t="s">
        <v>16</v>
      </c>
      <c r="C62" s="109" t="s">
        <v>13</v>
      </c>
      <c r="D62" s="109" t="s">
        <v>18</v>
      </c>
      <c r="E62" s="109" t="s">
        <v>16</v>
      </c>
      <c r="F62" s="109" t="s">
        <v>14</v>
      </c>
      <c r="G62" s="109" t="s">
        <v>13</v>
      </c>
      <c r="H62" s="109" t="s">
        <v>13</v>
      </c>
      <c r="I62" s="109" t="s">
        <v>18</v>
      </c>
      <c r="J62" s="109" t="s">
        <v>18</v>
      </c>
      <c r="L62">
        <f t="shared" si="10"/>
        <v>40</v>
      </c>
      <c r="M62">
        <f t="shared" si="11"/>
        <v>66.25</v>
      </c>
      <c r="N62">
        <f t="shared" si="12"/>
        <v>76.25</v>
      </c>
      <c r="O62">
        <f t="shared" si="13"/>
        <v>40</v>
      </c>
      <c r="P62">
        <f t="shared" si="14"/>
        <v>56.25</v>
      </c>
      <c r="Q62">
        <f t="shared" si="15"/>
        <v>66.25</v>
      </c>
      <c r="R62">
        <f t="shared" si="16"/>
        <v>66.25</v>
      </c>
      <c r="S62">
        <f t="shared" si="17"/>
        <v>76.25</v>
      </c>
      <c r="T62">
        <f t="shared" si="18"/>
        <v>76.25</v>
      </c>
    </row>
    <row r="63" ht="15" spans="1:20">
      <c r="A63" s="82">
        <v>60</v>
      </c>
      <c r="B63" s="109" t="s">
        <v>16</v>
      </c>
      <c r="C63" s="109" t="s">
        <v>14</v>
      </c>
      <c r="D63" s="109" t="s">
        <v>18</v>
      </c>
      <c r="E63" s="109" t="s">
        <v>16</v>
      </c>
      <c r="F63" s="109" t="s">
        <v>18</v>
      </c>
      <c r="G63" s="109" t="s">
        <v>14</v>
      </c>
      <c r="H63" s="109" t="s">
        <v>18</v>
      </c>
      <c r="I63" s="109" t="s">
        <v>18</v>
      </c>
      <c r="J63" s="109" t="s">
        <v>18</v>
      </c>
      <c r="L63">
        <f t="shared" si="10"/>
        <v>40</v>
      </c>
      <c r="M63">
        <f t="shared" si="11"/>
        <v>56.25</v>
      </c>
      <c r="N63">
        <f t="shared" si="12"/>
        <v>76.25</v>
      </c>
      <c r="O63">
        <f t="shared" si="13"/>
        <v>40</v>
      </c>
      <c r="P63">
        <f t="shared" si="14"/>
        <v>76.25</v>
      </c>
      <c r="Q63">
        <f t="shared" si="15"/>
        <v>56.25</v>
      </c>
      <c r="R63">
        <f t="shared" si="16"/>
        <v>76.25</v>
      </c>
      <c r="S63">
        <f t="shared" si="17"/>
        <v>76.25</v>
      </c>
      <c r="T63">
        <f t="shared" si="18"/>
        <v>76.25</v>
      </c>
    </row>
    <row r="65" spans="11:20">
      <c r="K65" s="84">
        <v>70</v>
      </c>
      <c r="L65">
        <f>COUNTIF(L$4:L$64,"&gt;=70")</f>
        <v>25</v>
      </c>
      <c r="M65">
        <f t="shared" ref="M65:T65" si="19">COUNTIF(M$4:M$64,"&gt;=70")</f>
        <v>31</v>
      </c>
      <c r="N65">
        <f t="shared" si="19"/>
        <v>41</v>
      </c>
      <c r="O65">
        <f t="shared" si="19"/>
        <v>3</v>
      </c>
      <c r="P65">
        <f t="shared" si="19"/>
        <v>53</v>
      </c>
      <c r="Q65">
        <f t="shared" si="19"/>
        <v>43</v>
      </c>
      <c r="R65">
        <f t="shared" si="19"/>
        <v>57</v>
      </c>
      <c r="S65">
        <f t="shared" si="19"/>
        <v>59</v>
      </c>
      <c r="T65">
        <f t="shared" si="19"/>
        <v>56</v>
      </c>
    </row>
    <row r="66" spans="11:20">
      <c r="K66" s="84">
        <v>65</v>
      </c>
      <c r="L66">
        <f>COUNTIF(L$4:L$64,"&gt;=65")</f>
        <v>36</v>
      </c>
      <c r="M66">
        <f t="shared" ref="M66:T66" si="20">COUNTIF(M$4:M$64,"&gt;=65")</f>
        <v>45</v>
      </c>
      <c r="N66">
        <f t="shared" si="20"/>
        <v>56</v>
      </c>
      <c r="O66">
        <f t="shared" si="20"/>
        <v>23</v>
      </c>
      <c r="P66">
        <f t="shared" si="20"/>
        <v>58</v>
      </c>
      <c r="Q66">
        <f t="shared" si="20"/>
        <v>46</v>
      </c>
      <c r="R66">
        <f t="shared" si="20"/>
        <v>60</v>
      </c>
      <c r="S66">
        <f t="shared" si="20"/>
        <v>60</v>
      </c>
      <c r="T66">
        <f t="shared" si="20"/>
        <v>60</v>
      </c>
    </row>
    <row r="67" spans="11:20">
      <c r="K67" s="84">
        <v>55</v>
      </c>
      <c r="L67">
        <f>COUNTIF(L$4:L$64,"&gt;=55")</f>
        <v>42</v>
      </c>
      <c r="M67">
        <f t="shared" ref="M67:T67" si="21">COUNTIF(M$4:M$64,"&gt;=55")</f>
        <v>56</v>
      </c>
      <c r="N67">
        <f t="shared" si="21"/>
        <v>56</v>
      </c>
      <c r="O67">
        <f t="shared" si="21"/>
        <v>42</v>
      </c>
      <c r="P67">
        <f t="shared" si="21"/>
        <v>60</v>
      </c>
      <c r="Q67">
        <f t="shared" si="21"/>
        <v>52</v>
      </c>
      <c r="R67">
        <f t="shared" si="21"/>
        <v>60</v>
      </c>
      <c r="S67">
        <f t="shared" si="21"/>
        <v>60</v>
      </c>
      <c r="T67">
        <f t="shared" si="21"/>
        <v>60</v>
      </c>
    </row>
    <row r="69" spans="11:20">
      <c r="K69" s="85">
        <v>0.7</v>
      </c>
      <c r="L69">
        <f>ROUND((L65/60)*100,0)</f>
        <v>42</v>
      </c>
      <c r="M69">
        <f t="shared" ref="M69:T69" si="22">ROUND((M65/60)*100,0)</f>
        <v>52</v>
      </c>
      <c r="N69">
        <f t="shared" si="22"/>
        <v>68</v>
      </c>
      <c r="O69">
        <f t="shared" si="22"/>
        <v>5</v>
      </c>
      <c r="P69">
        <f t="shared" si="22"/>
        <v>88</v>
      </c>
      <c r="Q69">
        <f t="shared" si="22"/>
        <v>72</v>
      </c>
      <c r="R69">
        <f t="shared" si="22"/>
        <v>95</v>
      </c>
      <c r="S69">
        <f t="shared" si="22"/>
        <v>98</v>
      </c>
      <c r="T69">
        <f t="shared" si="22"/>
        <v>93</v>
      </c>
    </row>
    <row r="70" spans="11:20">
      <c r="K70" s="85">
        <v>0.65</v>
      </c>
      <c r="L70">
        <f t="shared" ref="L70:T70" si="23">ROUND((L66/60)*100,0)</f>
        <v>60</v>
      </c>
      <c r="M70">
        <f t="shared" si="23"/>
        <v>75</v>
      </c>
      <c r="N70">
        <f t="shared" si="23"/>
        <v>93</v>
      </c>
      <c r="O70">
        <f t="shared" si="23"/>
        <v>38</v>
      </c>
      <c r="P70">
        <f t="shared" si="23"/>
        <v>97</v>
      </c>
      <c r="Q70">
        <f t="shared" si="23"/>
        <v>77</v>
      </c>
      <c r="R70">
        <f t="shared" si="23"/>
        <v>100</v>
      </c>
      <c r="S70">
        <f t="shared" si="23"/>
        <v>100</v>
      </c>
      <c r="T70">
        <f t="shared" si="23"/>
        <v>100</v>
      </c>
    </row>
    <row r="71" spans="11:20">
      <c r="K71" s="85">
        <v>0.55</v>
      </c>
      <c r="L71">
        <f t="shared" ref="L71:T71" si="24">ROUND((L67/60)*100,0)</f>
        <v>70</v>
      </c>
      <c r="M71">
        <f t="shared" si="24"/>
        <v>93</v>
      </c>
      <c r="N71">
        <f t="shared" si="24"/>
        <v>93</v>
      </c>
      <c r="O71">
        <f t="shared" si="24"/>
        <v>70</v>
      </c>
      <c r="P71">
        <f t="shared" si="24"/>
        <v>100</v>
      </c>
      <c r="Q71">
        <f t="shared" si="24"/>
        <v>87</v>
      </c>
      <c r="R71">
        <f t="shared" si="24"/>
        <v>100</v>
      </c>
      <c r="S71">
        <f t="shared" si="24"/>
        <v>100</v>
      </c>
      <c r="T71">
        <f t="shared" si="24"/>
        <v>100</v>
      </c>
    </row>
    <row r="72" spans="21:21">
      <c r="U72" s="88" t="s">
        <v>207</v>
      </c>
    </row>
    <row r="73" spans="9:21">
      <c r="I73" s="86" t="s">
        <v>208</v>
      </c>
      <c r="J73" s="86"/>
      <c r="K73" s="86"/>
      <c r="L73">
        <f>IF(L69&gt;70,3,IF(L69&gt;60,2,IF(L69&gt;50,1,0)))</f>
        <v>0</v>
      </c>
      <c r="M73">
        <f t="shared" ref="M73:T73" si="25">IF(M69&gt;70,3,IF(M69&gt;60,2,IF(M69&gt;50,1,0)))</f>
        <v>1</v>
      </c>
      <c r="N73">
        <f t="shared" si="25"/>
        <v>2</v>
      </c>
      <c r="O73">
        <f t="shared" si="25"/>
        <v>0</v>
      </c>
      <c r="P73">
        <f t="shared" si="25"/>
        <v>3</v>
      </c>
      <c r="Q73">
        <f t="shared" si="25"/>
        <v>3</v>
      </c>
      <c r="R73">
        <f t="shared" si="25"/>
        <v>3</v>
      </c>
      <c r="S73">
        <f t="shared" si="25"/>
        <v>3</v>
      </c>
      <c r="T73">
        <f t="shared" si="25"/>
        <v>3</v>
      </c>
      <c r="U73">
        <f>ROUND((SUM(L73:T73)/9),0)</f>
        <v>2</v>
      </c>
    </row>
    <row r="74" spans="9:21">
      <c r="I74" s="87" t="s">
        <v>209</v>
      </c>
      <c r="J74" s="87"/>
      <c r="K74" s="87"/>
      <c r="L74">
        <f>IF(L70&gt;70,3,IF(L70&gt;60,2,IF(L70&gt;50,1,0)))</f>
        <v>1</v>
      </c>
      <c r="M74">
        <f>IF(M70&gt;70,3,IF(M70&gt;60,2,IF(M70&gt;50,1,0)))</f>
        <v>3</v>
      </c>
      <c r="N74">
        <f>IF(N70&gt;70,3,IF(N70&gt;60,2,IF(N70&gt;50,1,0)))</f>
        <v>3</v>
      </c>
      <c r="O74">
        <f>IF(O70&gt;70,3,IF(O70&gt;60,2,IF(O70&gt;50,1,0)))</f>
        <v>0</v>
      </c>
      <c r="P74">
        <f>IF(P70&gt;70,3,IF(P70&gt;60,2,IF(P70&gt;50,1,0)))</f>
        <v>3</v>
      </c>
      <c r="Q74">
        <f>IF(Q70&gt;70,3,IF(Q70&gt;60,2,IF(Q70&gt;50,1,0)))</f>
        <v>3</v>
      </c>
      <c r="R74">
        <f>IF(R70&gt;70,3,IF(R70&gt;60,2,IF(R70&gt;50,1,0)))</f>
        <v>3</v>
      </c>
      <c r="S74">
        <f>IF(S70&gt;70,3,IF(S70&gt;60,2,IF(S70&gt;50,1,0)))</f>
        <v>3</v>
      </c>
      <c r="T74">
        <f>IF(T70&gt;70,3,IF(T70&gt;60,2,IF(T70&gt;50,1,0)))</f>
        <v>3</v>
      </c>
      <c r="U74">
        <f>ROUND((SUM(L74:T74)/9),0)</f>
        <v>2</v>
      </c>
    </row>
    <row r="75" spans="9:21">
      <c r="I75" s="87" t="s">
        <v>210</v>
      </c>
      <c r="J75" s="87"/>
      <c r="K75" s="87"/>
      <c r="L75">
        <f>IF(L71&gt;70,3,IF(L71&gt;60,2,IF(L71&gt;50,1,0)))</f>
        <v>2</v>
      </c>
      <c r="M75">
        <f>IF(M71&gt;70,3,IF(M71&gt;60,2,IF(M71&gt;50,1,0)))</f>
        <v>3</v>
      </c>
      <c r="N75">
        <f>IF(N71&gt;70,3,IF(N71&gt;60,2,IF(N71&gt;50,1,0)))</f>
        <v>3</v>
      </c>
      <c r="O75">
        <f>IF(O71&gt;70,3,IF(O71&gt;60,2,IF(O71&gt;50,1,0)))</f>
        <v>2</v>
      </c>
      <c r="P75">
        <f>IF(P71&gt;70,3,IF(P71&gt;60,2,IF(P71&gt;50,1,0)))</f>
        <v>3</v>
      </c>
      <c r="Q75">
        <f>IF(Q71&gt;70,3,IF(Q71&gt;60,2,IF(Q71&gt;50,1,0)))</f>
        <v>3</v>
      </c>
      <c r="R75">
        <f>IF(R71&gt;70,3,IF(R71&gt;60,2,IF(R71&gt;50,1,0)))</f>
        <v>3</v>
      </c>
      <c r="S75">
        <f>IF(S71&gt;70,3,IF(S71&gt;60,2,IF(S71&gt;50,1,0)))</f>
        <v>3</v>
      </c>
      <c r="T75">
        <f>IF(T71&gt;70,3,IF(T71&gt;60,2,IF(T71&gt;50,1,0)))</f>
        <v>3</v>
      </c>
      <c r="U75">
        <f>ROUND((SUM(L75:T75)/9),0)</f>
        <v>3</v>
      </c>
    </row>
  </sheetData>
  <mergeCells count="1">
    <mergeCell ref="A1:L1"/>
  </mergeCells>
  <conditionalFormatting sqref="B4:D63 E4:I23 E25:I63 F24:J24">
    <cfRule type="cellIs" dxfId="1" priority="2" operator="equal">
      <formula>"U"</formula>
    </cfRule>
  </conditionalFormatting>
  <conditionalFormatting sqref="B4:D63 F24:J24 E4:J23 E25:J63">
    <cfRule type="containsText" dxfId="4" priority="1" operator="between" text="F">
      <formula>NOT(ISERROR(SEARCH("F",B4)))</formula>
    </cfRule>
  </conditionalFormatting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5"/>
  <sheetViews>
    <sheetView topLeftCell="H59" workbookViewId="0">
      <selection activeCell="L75" sqref="L75:U75"/>
    </sheetView>
  </sheetViews>
  <sheetFormatPr defaultColWidth="8.8" defaultRowHeight="12.75"/>
  <sheetData>
    <row r="1" ht="17.25" spans="1:12">
      <c r="A1" s="79" t="s">
        <v>237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20">
      <c r="A3" s="80" t="s">
        <v>197</v>
      </c>
      <c r="B3" s="81" t="s">
        <v>198</v>
      </c>
      <c r="C3" s="81" t="s">
        <v>199</v>
      </c>
      <c r="D3" s="81" t="s">
        <v>200</v>
      </c>
      <c r="E3" s="81" t="s">
        <v>225</v>
      </c>
      <c r="F3" s="81" t="s">
        <v>202</v>
      </c>
      <c r="G3" s="81" t="s">
        <v>203</v>
      </c>
      <c r="H3" s="81" t="s">
        <v>204</v>
      </c>
      <c r="I3" s="81" t="s">
        <v>226</v>
      </c>
      <c r="J3" s="81" t="s">
        <v>205</v>
      </c>
      <c r="L3" s="81" t="s">
        <v>198</v>
      </c>
      <c r="M3" s="81" t="s">
        <v>199</v>
      </c>
      <c r="N3" s="81" t="s">
        <v>200</v>
      </c>
      <c r="O3" s="81" t="s">
        <v>225</v>
      </c>
      <c r="P3" s="81" t="s">
        <v>202</v>
      </c>
      <c r="Q3" s="81" t="s">
        <v>203</v>
      </c>
      <c r="R3" s="81" t="s">
        <v>204</v>
      </c>
      <c r="S3" s="81" t="s">
        <v>226</v>
      </c>
      <c r="T3" s="81" t="s">
        <v>205</v>
      </c>
    </row>
    <row r="4" spans="1:20">
      <c r="A4" s="82">
        <v>1</v>
      </c>
      <c r="B4" s="105" t="s">
        <v>13</v>
      </c>
      <c r="C4" s="105" t="s">
        <v>13</v>
      </c>
      <c r="D4" s="105" t="s">
        <v>16</v>
      </c>
      <c r="E4" s="105" t="s">
        <v>13</v>
      </c>
      <c r="F4" s="105" t="s">
        <v>13</v>
      </c>
      <c r="G4" s="105" t="s">
        <v>13</v>
      </c>
      <c r="H4" s="105" t="s">
        <v>23</v>
      </c>
      <c r="I4" s="105" t="s">
        <v>35</v>
      </c>
      <c r="J4" s="105" t="s">
        <v>18</v>
      </c>
      <c r="L4">
        <f>IF(B4="O",((10*10)-3.75),IF(B4="A+",((9*10)-3.75),IF(B4="A",((8.5*10)-3.75),IF(B4="B+",((8*10)-3.75),IF(B4="B",((7*10)-3.75),IF(B4="C",((6*10)-3.75),IF(B4="P",((5*10)-3.75),40)))))))</f>
        <v>66.25</v>
      </c>
      <c r="M4">
        <f t="shared" ref="M4:T4" si="0">IF(C4="O",((10*10)-3.75),IF(C4="A+",((9*10)-3.75),IF(C4="A",((8.5*10)-3.75),IF(C4="B+",((8*10)-3.75),IF(C4="B",((7*10)-3.75),IF(C4="C",((6*10)-3.75),IF(C4="P",((5*10)-3.75),40)))))))</f>
        <v>66.25</v>
      </c>
      <c r="N4">
        <f t="shared" si="0"/>
        <v>40</v>
      </c>
      <c r="O4">
        <f t="shared" si="0"/>
        <v>66.25</v>
      </c>
      <c r="P4">
        <f t="shared" si="0"/>
        <v>66.25</v>
      </c>
      <c r="Q4">
        <f t="shared" si="0"/>
        <v>66.25</v>
      </c>
      <c r="R4">
        <f t="shared" si="0"/>
        <v>81.25</v>
      </c>
      <c r="S4">
        <f t="shared" si="0"/>
        <v>96.25</v>
      </c>
      <c r="T4">
        <f t="shared" si="0"/>
        <v>76.25</v>
      </c>
    </row>
    <row r="5" spans="1:20">
      <c r="A5" s="82">
        <v>2</v>
      </c>
      <c r="B5" s="105" t="s">
        <v>42</v>
      </c>
      <c r="C5" s="105" t="s">
        <v>13</v>
      </c>
      <c r="D5" s="105" t="s">
        <v>18</v>
      </c>
      <c r="E5" s="105" t="s">
        <v>23</v>
      </c>
      <c r="F5" s="105" t="s">
        <v>18</v>
      </c>
      <c r="G5" s="105" t="s">
        <v>42</v>
      </c>
      <c r="H5" s="105" t="s">
        <v>35</v>
      </c>
      <c r="I5" s="105" t="s">
        <v>35</v>
      </c>
      <c r="J5" s="105" t="s">
        <v>42</v>
      </c>
      <c r="L5">
        <f t="shared" ref="L5:L36" si="1">IF(B5="O",((10*10)-3.75),IF(B5="A+",((9*10)-3.75),IF(B5="A",((8.5*10)-3.75),IF(B5="B+",((8*10)-3.75),IF(B5="B",((7*10)-3.75),IF(B5="C",((6*10)-3.75),IF(B5="P",((5*10)-3.75),40)))))))</f>
        <v>86.25</v>
      </c>
      <c r="M5">
        <f t="shared" ref="M5:M36" si="2">IF(C5="O",((10*10)-3.75),IF(C5="A+",((9*10)-3.75),IF(C5="A",((8.5*10)-3.75),IF(C5="B+",((8*10)-3.75),IF(C5="B",((7*10)-3.75),IF(C5="C",((6*10)-3.75),IF(C5="P",((5*10)-3.75),40)))))))</f>
        <v>66.25</v>
      </c>
      <c r="N5">
        <f t="shared" ref="N5:N36" si="3">IF(D5="O",((10*10)-3.75),IF(D5="A+",((9*10)-3.75),IF(D5="A",((8.5*10)-3.75),IF(D5="B+",((8*10)-3.75),IF(D5="B",((7*10)-3.75),IF(D5="C",((6*10)-3.75),IF(D5="P",((5*10)-3.75),40)))))))</f>
        <v>76.25</v>
      </c>
      <c r="O5">
        <f t="shared" ref="O5:O36" si="4">IF(E5="O",((10*10)-3.75),IF(E5="A+",((9*10)-3.75),IF(E5="A",((8.5*10)-3.75),IF(E5="B+",((8*10)-3.75),IF(E5="B",((7*10)-3.75),IF(E5="C",((6*10)-3.75),IF(E5="P",((5*10)-3.75),40)))))))</f>
        <v>81.25</v>
      </c>
      <c r="P5">
        <f t="shared" ref="P5:P36" si="5">IF(F5="O",((10*10)-3.75),IF(F5="A+",((9*10)-3.75),IF(F5="A",((8.5*10)-3.75),IF(F5="B+",((8*10)-3.75),IF(F5="B",((7*10)-3.75),IF(F5="C",((6*10)-3.75),IF(F5="P",((5*10)-3.75),40)))))))</f>
        <v>76.25</v>
      </c>
      <c r="Q5">
        <f t="shared" ref="Q5:Q36" si="6">IF(G5="O",((10*10)-3.75),IF(G5="A+",((9*10)-3.75),IF(G5="A",((8.5*10)-3.75),IF(G5="B+",((8*10)-3.75),IF(G5="B",((7*10)-3.75),IF(G5="C",((6*10)-3.75),IF(G5="P",((5*10)-3.75),40)))))))</f>
        <v>86.25</v>
      </c>
      <c r="R5">
        <f t="shared" ref="R5:R36" si="7">IF(H5="O",((10*10)-3.75),IF(H5="A+",((9*10)-3.75),IF(H5="A",((8.5*10)-3.75),IF(H5="B+",((8*10)-3.75),IF(H5="B",((7*10)-3.75),IF(H5="C",((6*10)-3.75),IF(H5="P",((5*10)-3.75),40)))))))</f>
        <v>96.25</v>
      </c>
      <c r="S5">
        <f t="shared" ref="S5:S36" si="8">IF(I5="O",((10*10)-3.75),IF(I5="A+",((9*10)-3.75),IF(I5="A",((8.5*10)-3.75),IF(I5="B+",((8*10)-3.75),IF(I5="B",((7*10)-3.75),IF(I5="C",((6*10)-3.75),IF(I5="P",((5*10)-3.75),40)))))))</f>
        <v>96.25</v>
      </c>
      <c r="T5">
        <f t="shared" ref="T5:T36" si="9">IF(J5="O",((10*10)-3.75),IF(J5="A+",((9*10)-3.75),IF(J5="A",((8.5*10)-3.75),IF(J5="B+",((8*10)-3.75),IF(J5="B",((7*10)-3.75),IF(J5="C",((6*10)-3.75),IF(J5="P",((5*10)-3.75),40)))))))</f>
        <v>86.25</v>
      </c>
    </row>
    <row r="6" spans="1:20">
      <c r="A6" s="82">
        <v>3</v>
      </c>
      <c r="B6" s="105" t="s">
        <v>13</v>
      </c>
      <c r="C6" s="105" t="s">
        <v>14</v>
      </c>
      <c r="D6" s="105" t="s">
        <v>13</v>
      </c>
      <c r="E6" s="105" t="s">
        <v>18</v>
      </c>
      <c r="F6" s="105" t="s">
        <v>13</v>
      </c>
      <c r="G6" s="105" t="s">
        <v>13</v>
      </c>
      <c r="H6" s="105" t="s">
        <v>23</v>
      </c>
      <c r="I6" s="105" t="s">
        <v>35</v>
      </c>
      <c r="J6" s="105" t="s">
        <v>18</v>
      </c>
      <c r="L6">
        <f t="shared" si="1"/>
        <v>66.25</v>
      </c>
      <c r="M6">
        <f t="shared" si="2"/>
        <v>56.25</v>
      </c>
      <c r="N6">
        <f t="shared" si="3"/>
        <v>66.25</v>
      </c>
      <c r="O6">
        <f t="shared" si="4"/>
        <v>76.25</v>
      </c>
      <c r="P6">
        <f t="shared" si="5"/>
        <v>66.25</v>
      </c>
      <c r="Q6">
        <f t="shared" si="6"/>
        <v>66.25</v>
      </c>
      <c r="R6">
        <f t="shared" si="7"/>
        <v>81.25</v>
      </c>
      <c r="S6">
        <f t="shared" si="8"/>
        <v>96.25</v>
      </c>
      <c r="T6">
        <f t="shared" si="9"/>
        <v>76.25</v>
      </c>
    </row>
    <row r="7" spans="1:20">
      <c r="A7" s="82">
        <v>4</v>
      </c>
      <c r="B7" s="105" t="s">
        <v>18</v>
      </c>
      <c r="C7" s="105" t="s">
        <v>13</v>
      </c>
      <c r="D7" s="105" t="s">
        <v>18</v>
      </c>
      <c r="E7" s="105" t="s">
        <v>13</v>
      </c>
      <c r="F7" s="105" t="s">
        <v>18</v>
      </c>
      <c r="G7" s="105" t="s">
        <v>23</v>
      </c>
      <c r="H7" s="105" t="s">
        <v>42</v>
      </c>
      <c r="I7" s="105" t="s">
        <v>35</v>
      </c>
      <c r="J7" s="105" t="s">
        <v>18</v>
      </c>
      <c r="L7">
        <f t="shared" si="1"/>
        <v>76.25</v>
      </c>
      <c r="M7">
        <f t="shared" si="2"/>
        <v>66.25</v>
      </c>
      <c r="N7">
        <f t="shared" si="3"/>
        <v>76.25</v>
      </c>
      <c r="O7">
        <f t="shared" si="4"/>
        <v>66.25</v>
      </c>
      <c r="P7">
        <f t="shared" si="5"/>
        <v>76.25</v>
      </c>
      <c r="Q7">
        <f t="shared" si="6"/>
        <v>81.25</v>
      </c>
      <c r="R7">
        <f t="shared" si="7"/>
        <v>86.25</v>
      </c>
      <c r="S7">
        <f t="shared" si="8"/>
        <v>96.25</v>
      </c>
      <c r="T7">
        <f t="shared" si="9"/>
        <v>76.25</v>
      </c>
    </row>
    <row r="8" spans="1:20">
      <c r="A8" s="82">
        <v>5</v>
      </c>
      <c r="B8" s="105" t="s">
        <v>13</v>
      </c>
      <c r="C8" s="105" t="s">
        <v>14</v>
      </c>
      <c r="D8" s="105" t="s">
        <v>13</v>
      </c>
      <c r="E8" s="105" t="s">
        <v>13</v>
      </c>
      <c r="F8" s="105" t="s">
        <v>18</v>
      </c>
      <c r="G8" s="105" t="s">
        <v>18</v>
      </c>
      <c r="H8" s="105" t="s">
        <v>18</v>
      </c>
      <c r="I8" s="105" t="s">
        <v>42</v>
      </c>
      <c r="J8" s="105" t="s">
        <v>23</v>
      </c>
      <c r="L8">
        <f t="shared" si="1"/>
        <v>66.25</v>
      </c>
      <c r="M8">
        <f t="shared" si="2"/>
        <v>56.25</v>
      </c>
      <c r="N8">
        <f t="shared" si="3"/>
        <v>66.25</v>
      </c>
      <c r="O8">
        <f t="shared" si="4"/>
        <v>66.25</v>
      </c>
      <c r="P8">
        <f t="shared" si="5"/>
        <v>76.25</v>
      </c>
      <c r="Q8">
        <f t="shared" si="6"/>
        <v>76.25</v>
      </c>
      <c r="R8">
        <f t="shared" si="7"/>
        <v>76.25</v>
      </c>
      <c r="S8">
        <f t="shared" si="8"/>
        <v>86.25</v>
      </c>
      <c r="T8">
        <f t="shared" si="9"/>
        <v>81.25</v>
      </c>
    </row>
    <row r="9" spans="1:20">
      <c r="A9" s="82">
        <v>6</v>
      </c>
      <c r="B9" s="105" t="s">
        <v>13</v>
      </c>
      <c r="C9" s="105" t="s">
        <v>13</v>
      </c>
      <c r="D9" s="105" t="s">
        <v>18</v>
      </c>
      <c r="E9" s="105" t="s">
        <v>13</v>
      </c>
      <c r="F9" s="105" t="s">
        <v>18</v>
      </c>
      <c r="G9" s="105" t="s">
        <v>18</v>
      </c>
      <c r="H9" s="105" t="s">
        <v>42</v>
      </c>
      <c r="I9" s="105" t="s">
        <v>35</v>
      </c>
      <c r="J9" s="105" t="s">
        <v>23</v>
      </c>
      <c r="L9">
        <f t="shared" si="1"/>
        <v>66.25</v>
      </c>
      <c r="M9">
        <f t="shared" si="2"/>
        <v>66.25</v>
      </c>
      <c r="N9">
        <f t="shared" si="3"/>
        <v>76.25</v>
      </c>
      <c r="O9">
        <f t="shared" si="4"/>
        <v>66.25</v>
      </c>
      <c r="P9">
        <f t="shared" si="5"/>
        <v>76.25</v>
      </c>
      <c r="Q9">
        <f t="shared" si="6"/>
        <v>76.25</v>
      </c>
      <c r="R9">
        <f t="shared" si="7"/>
        <v>86.25</v>
      </c>
      <c r="S9">
        <f t="shared" si="8"/>
        <v>96.25</v>
      </c>
      <c r="T9">
        <f t="shared" si="9"/>
        <v>81.25</v>
      </c>
    </row>
    <row r="10" spans="1:20">
      <c r="A10" s="82">
        <v>7</v>
      </c>
      <c r="B10" s="105" t="s">
        <v>13</v>
      </c>
      <c r="C10" s="105" t="s">
        <v>16</v>
      </c>
      <c r="D10" s="105" t="s">
        <v>16</v>
      </c>
      <c r="E10" s="105" t="s">
        <v>14</v>
      </c>
      <c r="F10" s="105" t="s">
        <v>13</v>
      </c>
      <c r="G10" s="105" t="s">
        <v>16</v>
      </c>
      <c r="H10" s="105" t="s">
        <v>23</v>
      </c>
      <c r="I10" s="105" t="s">
        <v>35</v>
      </c>
      <c r="J10" s="105" t="s">
        <v>23</v>
      </c>
      <c r="L10">
        <f t="shared" si="1"/>
        <v>66.25</v>
      </c>
      <c r="M10">
        <f t="shared" si="2"/>
        <v>40</v>
      </c>
      <c r="N10">
        <f t="shared" si="3"/>
        <v>40</v>
      </c>
      <c r="O10">
        <f t="shared" si="4"/>
        <v>56.25</v>
      </c>
      <c r="P10">
        <f t="shared" si="5"/>
        <v>66.25</v>
      </c>
      <c r="Q10">
        <f t="shared" si="6"/>
        <v>40</v>
      </c>
      <c r="R10">
        <f t="shared" si="7"/>
        <v>81.25</v>
      </c>
      <c r="S10">
        <f t="shared" si="8"/>
        <v>96.25</v>
      </c>
      <c r="T10">
        <f t="shared" si="9"/>
        <v>81.25</v>
      </c>
    </row>
    <row r="11" spans="1:20">
      <c r="A11" s="82">
        <v>8</v>
      </c>
      <c r="B11" s="105" t="s">
        <v>14</v>
      </c>
      <c r="C11" s="105" t="s">
        <v>16</v>
      </c>
      <c r="D11" s="105" t="s">
        <v>13</v>
      </c>
      <c r="E11" s="105" t="s">
        <v>13</v>
      </c>
      <c r="F11" s="105" t="s">
        <v>18</v>
      </c>
      <c r="G11" s="105" t="s">
        <v>18</v>
      </c>
      <c r="H11" s="105" t="s">
        <v>23</v>
      </c>
      <c r="I11" s="105" t="s">
        <v>35</v>
      </c>
      <c r="J11" s="105" t="s">
        <v>18</v>
      </c>
      <c r="L11">
        <f t="shared" si="1"/>
        <v>56.25</v>
      </c>
      <c r="M11">
        <f t="shared" si="2"/>
        <v>40</v>
      </c>
      <c r="N11">
        <f t="shared" si="3"/>
        <v>66.25</v>
      </c>
      <c r="O11">
        <f t="shared" si="4"/>
        <v>66.25</v>
      </c>
      <c r="P11">
        <f t="shared" si="5"/>
        <v>76.25</v>
      </c>
      <c r="Q11">
        <f t="shared" si="6"/>
        <v>76.25</v>
      </c>
      <c r="R11">
        <f t="shared" si="7"/>
        <v>81.25</v>
      </c>
      <c r="S11">
        <f t="shared" si="8"/>
        <v>96.25</v>
      </c>
      <c r="T11">
        <f t="shared" si="9"/>
        <v>76.25</v>
      </c>
    </row>
    <row r="12" spans="1:20">
      <c r="A12" s="82">
        <v>9</v>
      </c>
      <c r="B12" s="105" t="s">
        <v>18</v>
      </c>
      <c r="C12" s="105" t="s">
        <v>18</v>
      </c>
      <c r="D12" s="105" t="s">
        <v>42</v>
      </c>
      <c r="E12" s="105" t="s">
        <v>23</v>
      </c>
      <c r="F12" s="105" t="s">
        <v>18</v>
      </c>
      <c r="G12" s="105" t="s">
        <v>18</v>
      </c>
      <c r="H12" s="105" t="s">
        <v>35</v>
      </c>
      <c r="I12" s="105" t="s">
        <v>35</v>
      </c>
      <c r="J12" s="105" t="s">
        <v>23</v>
      </c>
      <c r="L12">
        <f t="shared" si="1"/>
        <v>76.25</v>
      </c>
      <c r="M12">
        <f t="shared" si="2"/>
        <v>76.25</v>
      </c>
      <c r="N12">
        <f t="shared" si="3"/>
        <v>86.25</v>
      </c>
      <c r="O12">
        <f t="shared" si="4"/>
        <v>81.25</v>
      </c>
      <c r="P12">
        <f t="shared" si="5"/>
        <v>76.25</v>
      </c>
      <c r="Q12">
        <f t="shared" si="6"/>
        <v>76.25</v>
      </c>
      <c r="R12">
        <f t="shared" si="7"/>
        <v>96.25</v>
      </c>
      <c r="S12">
        <f t="shared" si="8"/>
        <v>96.25</v>
      </c>
      <c r="T12">
        <f t="shared" si="9"/>
        <v>81.25</v>
      </c>
    </row>
    <row r="13" spans="1:20">
      <c r="A13" s="82">
        <v>10</v>
      </c>
      <c r="B13" s="105" t="s">
        <v>18</v>
      </c>
      <c r="C13" s="105" t="s">
        <v>13</v>
      </c>
      <c r="D13" s="105" t="s">
        <v>13</v>
      </c>
      <c r="E13" s="105" t="s">
        <v>18</v>
      </c>
      <c r="F13" s="105" t="s">
        <v>23</v>
      </c>
      <c r="G13" s="105" t="s">
        <v>18</v>
      </c>
      <c r="H13" s="105" t="s">
        <v>42</v>
      </c>
      <c r="I13" s="105" t="s">
        <v>35</v>
      </c>
      <c r="J13" s="105" t="s">
        <v>23</v>
      </c>
      <c r="L13">
        <f t="shared" si="1"/>
        <v>76.25</v>
      </c>
      <c r="M13">
        <f t="shared" si="2"/>
        <v>66.25</v>
      </c>
      <c r="N13">
        <f t="shared" si="3"/>
        <v>66.25</v>
      </c>
      <c r="O13">
        <f t="shared" si="4"/>
        <v>76.25</v>
      </c>
      <c r="P13">
        <f t="shared" si="5"/>
        <v>81.25</v>
      </c>
      <c r="Q13">
        <f t="shared" si="6"/>
        <v>76.25</v>
      </c>
      <c r="R13">
        <f t="shared" si="7"/>
        <v>86.25</v>
      </c>
      <c r="S13">
        <f t="shared" si="8"/>
        <v>96.25</v>
      </c>
      <c r="T13">
        <f t="shared" si="9"/>
        <v>81.25</v>
      </c>
    </row>
    <row r="14" spans="1:20">
      <c r="A14" s="82">
        <v>11</v>
      </c>
      <c r="B14" s="105" t="s">
        <v>42</v>
      </c>
      <c r="C14" s="105" t="s">
        <v>18</v>
      </c>
      <c r="D14" s="105" t="s">
        <v>18</v>
      </c>
      <c r="E14" s="105" t="s">
        <v>18</v>
      </c>
      <c r="F14" s="105" t="s">
        <v>18</v>
      </c>
      <c r="G14" s="105" t="s">
        <v>18</v>
      </c>
      <c r="H14" s="105" t="s">
        <v>23</v>
      </c>
      <c r="I14" s="105" t="s">
        <v>35</v>
      </c>
      <c r="J14" s="105" t="s">
        <v>42</v>
      </c>
      <c r="L14">
        <f t="shared" si="1"/>
        <v>86.25</v>
      </c>
      <c r="M14">
        <f t="shared" si="2"/>
        <v>76.25</v>
      </c>
      <c r="N14">
        <f t="shared" si="3"/>
        <v>76.25</v>
      </c>
      <c r="O14">
        <f t="shared" si="4"/>
        <v>76.25</v>
      </c>
      <c r="P14">
        <f t="shared" si="5"/>
        <v>76.25</v>
      </c>
      <c r="Q14">
        <f t="shared" si="6"/>
        <v>76.25</v>
      </c>
      <c r="R14">
        <f t="shared" si="7"/>
        <v>81.25</v>
      </c>
      <c r="S14">
        <f t="shared" si="8"/>
        <v>96.25</v>
      </c>
      <c r="T14">
        <f t="shared" si="9"/>
        <v>86.25</v>
      </c>
    </row>
    <row r="15" spans="1:20">
      <c r="A15" s="82">
        <v>12</v>
      </c>
      <c r="B15" s="105" t="s">
        <v>23</v>
      </c>
      <c r="C15" s="105" t="s">
        <v>18</v>
      </c>
      <c r="D15" s="105" t="s">
        <v>42</v>
      </c>
      <c r="E15" s="105" t="s">
        <v>18</v>
      </c>
      <c r="F15" s="105" t="s">
        <v>18</v>
      </c>
      <c r="G15" s="105" t="s">
        <v>23</v>
      </c>
      <c r="H15" s="105" t="s">
        <v>42</v>
      </c>
      <c r="I15" s="105" t="s">
        <v>35</v>
      </c>
      <c r="J15" s="105" t="s">
        <v>23</v>
      </c>
      <c r="L15">
        <f t="shared" si="1"/>
        <v>81.25</v>
      </c>
      <c r="M15">
        <f t="shared" si="2"/>
        <v>76.25</v>
      </c>
      <c r="N15">
        <f t="shared" si="3"/>
        <v>86.25</v>
      </c>
      <c r="O15">
        <f t="shared" si="4"/>
        <v>76.25</v>
      </c>
      <c r="P15">
        <f t="shared" si="5"/>
        <v>76.25</v>
      </c>
      <c r="Q15">
        <f t="shared" si="6"/>
        <v>81.25</v>
      </c>
      <c r="R15">
        <f t="shared" si="7"/>
        <v>86.25</v>
      </c>
      <c r="S15">
        <f t="shared" si="8"/>
        <v>96.25</v>
      </c>
      <c r="T15">
        <f t="shared" si="9"/>
        <v>81.25</v>
      </c>
    </row>
    <row r="16" spans="1:20">
      <c r="A16" s="82">
        <v>13</v>
      </c>
      <c r="B16" s="105" t="s">
        <v>35</v>
      </c>
      <c r="C16" s="105" t="s">
        <v>23</v>
      </c>
      <c r="D16" s="105" t="s">
        <v>35</v>
      </c>
      <c r="E16" s="105" t="s">
        <v>42</v>
      </c>
      <c r="F16" s="105" t="s">
        <v>42</v>
      </c>
      <c r="G16" s="105" t="s">
        <v>35</v>
      </c>
      <c r="H16" s="105" t="s">
        <v>35</v>
      </c>
      <c r="I16" s="105" t="s">
        <v>35</v>
      </c>
      <c r="J16" s="105" t="s">
        <v>35</v>
      </c>
      <c r="L16">
        <f t="shared" si="1"/>
        <v>96.25</v>
      </c>
      <c r="M16">
        <f t="shared" si="2"/>
        <v>81.25</v>
      </c>
      <c r="N16">
        <f t="shared" si="3"/>
        <v>96.25</v>
      </c>
      <c r="O16">
        <f t="shared" si="4"/>
        <v>86.25</v>
      </c>
      <c r="P16">
        <f t="shared" si="5"/>
        <v>86.25</v>
      </c>
      <c r="Q16">
        <f t="shared" si="6"/>
        <v>96.25</v>
      </c>
      <c r="R16">
        <f t="shared" si="7"/>
        <v>96.25</v>
      </c>
      <c r="S16">
        <f t="shared" si="8"/>
        <v>96.25</v>
      </c>
      <c r="T16">
        <f t="shared" si="9"/>
        <v>96.25</v>
      </c>
    </row>
    <row r="17" spans="1:20">
      <c r="A17" s="82">
        <v>14</v>
      </c>
      <c r="B17" s="105" t="s">
        <v>13</v>
      </c>
      <c r="C17" s="105" t="s">
        <v>18</v>
      </c>
      <c r="D17" s="105" t="s">
        <v>23</v>
      </c>
      <c r="E17" s="105" t="s">
        <v>42</v>
      </c>
      <c r="F17" s="105" t="s">
        <v>35</v>
      </c>
      <c r="G17" s="105" t="s">
        <v>35</v>
      </c>
      <c r="H17" s="105" t="s">
        <v>35</v>
      </c>
      <c r="I17" s="105" t="s">
        <v>35</v>
      </c>
      <c r="J17" s="105" t="s">
        <v>35</v>
      </c>
      <c r="L17">
        <f t="shared" si="1"/>
        <v>66.25</v>
      </c>
      <c r="M17">
        <f t="shared" si="2"/>
        <v>76.25</v>
      </c>
      <c r="N17">
        <f t="shared" si="3"/>
        <v>81.25</v>
      </c>
      <c r="O17">
        <f t="shared" si="4"/>
        <v>86.25</v>
      </c>
      <c r="P17">
        <f t="shared" si="5"/>
        <v>96.25</v>
      </c>
      <c r="Q17">
        <f t="shared" si="6"/>
        <v>96.25</v>
      </c>
      <c r="R17">
        <f t="shared" si="7"/>
        <v>96.25</v>
      </c>
      <c r="S17">
        <f t="shared" si="8"/>
        <v>96.25</v>
      </c>
      <c r="T17">
        <f t="shared" si="9"/>
        <v>96.25</v>
      </c>
    </row>
    <row r="18" spans="1:20">
      <c r="A18" s="82">
        <v>15</v>
      </c>
      <c r="B18" s="105" t="s">
        <v>13</v>
      </c>
      <c r="C18" s="105" t="s">
        <v>13</v>
      </c>
      <c r="D18" s="105" t="s">
        <v>14</v>
      </c>
      <c r="E18" s="105" t="s">
        <v>18</v>
      </c>
      <c r="F18" s="105" t="s">
        <v>13</v>
      </c>
      <c r="G18" s="105" t="s">
        <v>13</v>
      </c>
      <c r="H18" s="105" t="s">
        <v>23</v>
      </c>
      <c r="I18" s="105" t="s">
        <v>35</v>
      </c>
      <c r="J18" s="105" t="s">
        <v>42</v>
      </c>
      <c r="L18">
        <f t="shared" si="1"/>
        <v>66.25</v>
      </c>
      <c r="M18">
        <f t="shared" si="2"/>
        <v>66.25</v>
      </c>
      <c r="N18">
        <f t="shared" si="3"/>
        <v>56.25</v>
      </c>
      <c r="O18">
        <f t="shared" si="4"/>
        <v>76.25</v>
      </c>
      <c r="P18">
        <f t="shared" si="5"/>
        <v>66.25</v>
      </c>
      <c r="Q18">
        <f t="shared" si="6"/>
        <v>66.25</v>
      </c>
      <c r="R18">
        <f t="shared" si="7"/>
        <v>81.25</v>
      </c>
      <c r="S18">
        <f t="shared" si="8"/>
        <v>96.25</v>
      </c>
      <c r="T18">
        <f t="shared" si="9"/>
        <v>86.25</v>
      </c>
    </row>
    <row r="19" spans="1:20">
      <c r="A19" s="82">
        <v>16</v>
      </c>
      <c r="B19" s="105" t="s">
        <v>13</v>
      </c>
      <c r="C19" s="105" t="s">
        <v>13</v>
      </c>
      <c r="D19" s="105" t="s">
        <v>16</v>
      </c>
      <c r="E19" s="105" t="s">
        <v>23</v>
      </c>
      <c r="F19" s="105" t="s">
        <v>18</v>
      </c>
      <c r="G19" s="105" t="s">
        <v>18</v>
      </c>
      <c r="H19" s="105" t="s">
        <v>42</v>
      </c>
      <c r="I19" s="105" t="s">
        <v>35</v>
      </c>
      <c r="J19" s="105" t="s">
        <v>42</v>
      </c>
      <c r="L19">
        <f t="shared" si="1"/>
        <v>66.25</v>
      </c>
      <c r="M19">
        <f t="shared" si="2"/>
        <v>66.25</v>
      </c>
      <c r="N19">
        <f t="shared" si="3"/>
        <v>40</v>
      </c>
      <c r="O19">
        <f t="shared" si="4"/>
        <v>81.25</v>
      </c>
      <c r="P19">
        <f t="shared" si="5"/>
        <v>76.25</v>
      </c>
      <c r="Q19">
        <f t="shared" si="6"/>
        <v>76.25</v>
      </c>
      <c r="R19">
        <f t="shared" si="7"/>
        <v>86.25</v>
      </c>
      <c r="S19">
        <f t="shared" si="8"/>
        <v>96.25</v>
      </c>
      <c r="T19">
        <f t="shared" si="9"/>
        <v>86.25</v>
      </c>
    </row>
    <row r="20" spans="1:20">
      <c r="A20" s="82">
        <v>17</v>
      </c>
      <c r="B20" s="105" t="s">
        <v>14</v>
      </c>
      <c r="C20" s="105" t="s">
        <v>14</v>
      </c>
      <c r="D20" s="105" t="s">
        <v>16</v>
      </c>
      <c r="E20" s="105" t="s">
        <v>23</v>
      </c>
      <c r="F20" s="105" t="s">
        <v>18</v>
      </c>
      <c r="G20" s="105" t="s">
        <v>13</v>
      </c>
      <c r="H20" s="105" t="s">
        <v>23</v>
      </c>
      <c r="I20" s="105" t="s">
        <v>35</v>
      </c>
      <c r="J20" s="105" t="s">
        <v>42</v>
      </c>
      <c r="L20">
        <f t="shared" si="1"/>
        <v>56.25</v>
      </c>
      <c r="M20">
        <f t="shared" si="2"/>
        <v>56.25</v>
      </c>
      <c r="N20">
        <f t="shared" si="3"/>
        <v>40</v>
      </c>
      <c r="O20">
        <f t="shared" si="4"/>
        <v>81.25</v>
      </c>
      <c r="P20">
        <f t="shared" si="5"/>
        <v>76.25</v>
      </c>
      <c r="Q20">
        <f t="shared" si="6"/>
        <v>66.25</v>
      </c>
      <c r="R20">
        <f t="shared" si="7"/>
        <v>81.25</v>
      </c>
      <c r="S20">
        <f t="shared" si="8"/>
        <v>96.25</v>
      </c>
      <c r="T20">
        <f t="shared" si="9"/>
        <v>86.25</v>
      </c>
    </row>
    <row r="21" spans="1:20">
      <c r="A21" s="82">
        <v>18</v>
      </c>
      <c r="B21" s="105" t="s">
        <v>18</v>
      </c>
      <c r="C21" s="105" t="s">
        <v>18</v>
      </c>
      <c r="D21" s="105" t="s">
        <v>18</v>
      </c>
      <c r="E21" s="105" t="s">
        <v>13</v>
      </c>
      <c r="F21" s="105" t="s">
        <v>23</v>
      </c>
      <c r="G21" s="105" t="s">
        <v>18</v>
      </c>
      <c r="H21" s="105" t="s">
        <v>23</v>
      </c>
      <c r="I21" s="105" t="s">
        <v>35</v>
      </c>
      <c r="J21" s="105" t="s">
        <v>18</v>
      </c>
      <c r="L21">
        <f t="shared" si="1"/>
        <v>76.25</v>
      </c>
      <c r="M21">
        <f t="shared" si="2"/>
        <v>76.25</v>
      </c>
      <c r="N21">
        <f t="shared" si="3"/>
        <v>76.25</v>
      </c>
      <c r="O21">
        <f t="shared" si="4"/>
        <v>66.25</v>
      </c>
      <c r="P21">
        <f t="shared" si="5"/>
        <v>81.25</v>
      </c>
      <c r="Q21">
        <f t="shared" si="6"/>
        <v>76.25</v>
      </c>
      <c r="R21">
        <f t="shared" si="7"/>
        <v>81.25</v>
      </c>
      <c r="S21">
        <f t="shared" si="8"/>
        <v>96.25</v>
      </c>
      <c r="T21">
        <f t="shared" si="9"/>
        <v>76.25</v>
      </c>
    </row>
    <row r="22" spans="1:20">
      <c r="A22" s="82">
        <v>19</v>
      </c>
      <c r="B22" s="105" t="s">
        <v>35</v>
      </c>
      <c r="C22" s="105" t="s">
        <v>35</v>
      </c>
      <c r="D22" s="105" t="s">
        <v>42</v>
      </c>
      <c r="E22" s="105" t="s">
        <v>42</v>
      </c>
      <c r="F22" s="105" t="s">
        <v>35</v>
      </c>
      <c r="G22" s="105" t="s">
        <v>35</v>
      </c>
      <c r="H22" s="105" t="s">
        <v>35</v>
      </c>
      <c r="I22" s="105" t="s">
        <v>35</v>
      </c>
      <c r="J22" s="105" t="s">
        <v>35</v>
      </c>
      <c r="L22">
        <f t="shared" si="1"/>
        <v>96.25</v>
      </c>
      <c r="M22">
        <f t="shared" si="2"/>
        <v>96.25</v>
      </c>
      <c r="N22">
        <f t="shared" si="3"/>
        <v>86.25</v>
      </c>
      <c r="O22">
        <f t="shared" si="4"/>
        <v>86.25</v>
      </c>
      <c r="P22">
        <f t="shared" si="5"/>
        <v>96.25</v>
      </c>
      <c r="Q22">
        <f t="shared" si="6"/>
        <v>96.25</v>
      </c>
      <c r="R22">
        <f t="shared" si="7"/>
        <v>96.25</v>
      </c>
      <c r="S22">
        <f t="shared" si="8"/>
        <v>96.25</v>
      </c>
      <c r="T22">
        <f t="shared" si="9"/>
        <v>96.25</v>
      </c>
    </row>
    <row r="23" spans="1:20">
      <c r="A23" s="82">
        <v>20</v>
      </c>
      <c r="B23" s="105" t="s">
        <v>15</v>
      </c>
      <c r="C23" s="105" t="s">
        <v>16</v>
      </c>
      <c r="D23" s="105" t="s">
        <v>16</v>
      </c>
      <c r="E23" s="105" t="s">
        <v>15</v>
      </c>
      <c r="F23" s="105" t="s">
        <v>14</v>
      </c>
      <c r="G23" s="105" t="s">
        <v>16</v>
      </c>
      <c r="H23" s="105" t="s">
        <v>18</v>
      </c>
      <c r="I23" s="105" t="s">
        <v>42</v>
      </c>
      <c r="J23" s="105" t="s">
        <v>18</v>
      </c>
      <c r="L23">
        <f t="shared" si="1"/>
        <v>46.25</v>
      </c>
      <c r="M23">
        <f t="shared" si="2"/>
        <v>40</v>
      </c>
      <c r="N23">
        <f t="shared" si="3"/>
        <v>40</v>
      </c>
      <c r="O23">
        <f t="shared" si="4"/>
        <v>46.25</v>
      </c>
      <c r="P23">
        <f t="shared" si="5"/>
        <v>56.25</v>
      </c>
      <c r="Q23">
        <f t="shared" si="6"/>
        <v>40</v>
      </c>
      <c r="R23">
        <f t="shared" si="7"/>
        <v>76.25</v>
      </c>
      <c r="S23">
        <f t="shared" si="8"/>
        <v>86.25</v>
      </c>
      <c r="T23">
        <f t="shared" si="9"/>
        <v>76.25</v>
      </c>
    </row>
    <row r="24" spans="1:20">
      <c r="A24" s="82">
        <v>21</v>
      </c>
      <c r="B24" s="105" t="s">
        <v>35</v>
      </c>
      <c r="C24" s="105" t="s">
        <v>14</v>
      </c>
      <c r="D24" s="105" t="s">
        <v>23</v>
      </c>
      <c r="E24" s="105" t="s">
        <v>18</v>
      </c>
      <c r="F24" s="105" t="s">
        <v>18</v>
      </c>
      <c r="G24" s="105" t="s">
        <v>14</v>
      </c>
      <c r="H24" s="105" t="s">
        <v>35</v>
      </c>
      <c r="I24" s="105" t="s">
        <v>35</v>
      </c>
      <c r="J24" s="105" t="s">
        <v>23</v>
      </c>
      <c r="L24">
        <f t="shared" si="1"/>
        <v>96.25</v>
      </c>
      <c r="M24">
        <f t="shared" si="2"/>
        <v>56.25</v>
      </c>
      <c r="N24">
        <f t="shared" si="3"/>
        <v>81.25</v>
      </c>
      <c r="O24">
        <f t="shared" si="4"/>
        <v>76.25</v>
      </c>
      <c r="P24">
        <f t="shared" si="5"/>
        <v>76.25</v>
      </c>
      <c r="Q24">
        <f t="shared" si="6"/>
        <v>56.25</v>
      </c>
      <c r="R24">
        <f t="shared" si="7"/>
        <v>96.25</v>
      </c>
      <c r="S24">
        <f t="shared" si="8"/>
        <v>96.25</v>
      </c>
      <c r="T24">
        <f t="shared" si="9"/>
        <v>81.25</v>
      </c>
    </row>
    <row r="25" spans="1:20">
      <c r="A25" s="82">
        <v>22</v>
      </c>
      <c r="B25" s="105" t="s">
        <v>23</v>
      </c>
      <c r="C25" s="105" t="s">
        <v>16</v>
      </c>
      <c r="D25" s="105" t="s">
        <v>18</v>
      </c>
      <c r="E25" s="105" t="s">
        <v>14</v>
      </c>
      <c r="F25" s="105" t="s">
        <v>13</v>
      </c>
      <c r="G25" s="105" t="s">
        <v>13</v>
      </c>
      <c r="H25" s="105" t="s">
        <v>23</v>
      </c>
      <c r="I25" s="105" t="s">
        <v>35</v>
      </c>
      <c r="J25" s="105" t="s">
        <v>42</v>
      </c>
      <c r="L25">
        <f t="shared" si="1"/>
        <v>81.25</v>
      </c>
      <c r="M25">
        <f t="shared" si="2"/>
        <v>40</v>
      </c>
      <c r="N25">
        <f t="shared" si="3"/>
        <v>76.25</v>
      </c>
      <c r="O25">
        <f t="shared" si="4"/>
        <v>56.25</v>
      </c>
      <c r="P25">
        <f t="shared" si="5"/>
        <v>66.25</v>
      </c>
      <c r="Q25">
        <f t="shared" si="6"/>
        <v>66.25</v>
      </c>
      <c r="R25">
        <f t="shared" si="7"/>
        <v>81.25</v>
      </c>
      <c r="S25">
        <f t="shared" si="8"/>
        <v>96.25</v>
      </c>
      <c r="T25">
        <f t="shared" si="9"/>
        <v>86.25</v>
      </c>
    </row>
    <row r="26" spans="1:20">
      <c r="A26" s="82">
        <v>23</v>
      </c>
      <c r="B26" s="105" t="s">
        <v>23</v>
      </c>
      <c r="C26" s="105" t="s">
        <v>18</v>
      </c>
      <c r="D26" s="105" t="s">
        <v>42</v>
      </c>
      <c r="E26" s="105" t="s">
        <v>23</v>
      </c>
      <c r="F26" s="105" t="s">
        <v>18</v>
      </c>
      <c r="G26" s="105" t="s">
        <v>23</v>
      </c>
      <c r="H26" s="105" t="s">
        <v>42</v>
      </c>
      <c r="I26" s="105" t="s">
        <v>35</v>
      </c>
      <c r="J26" s="105" t="s">
        <v>23</v>
      </c>
      <c r="L26">
        <f t="shared" si="1"/>
        <v>81.25</v>
      </c>
      <c r="M26">
        <f t="shared" si="2"/>
        <v>76.25</v>
      </c>
      <c r="N26">
        <f t="shared" si="3"/>
        <v>86.25</v>
      </c>
      <c r="O26">
        <f t="shared" si="4"/>
        <v>81.25</v>
      </c>
      <c r="P26">
        <f t="shared" si="5"/>
        <v>76.25</v>
      </c>
      <c r="Q26">
        <f t="shared" si="6"/>
        <v>81.25</v>
      </c>
      <c r="R26">
        <f t="shared" si="7"/>
        <v>86.25</v>
      </c>
      <c r="S26">
        <f t="shared" si="8"/>
        <v>96.25</v>
      </c>
      <c r="T26">
        <f t="shared" si="9"/>
        <v>81.25</v>
      </c>
    </row>
    <row r="27" spans="1:20">
      <c r="A27" s="82">
        <v>24</v>
      </c>
      <c r="B27" s="105" t="s">
        <v>42</v>
      </c>
      <c r="C27" s="105" t="s">
        <v>23</v>
      </c>
      <c r="D27" s="105" t="s">
        <v>23</v>
      </c>
      <c r="E27" s="105" t="s">
        <v>23</v>
      </c>
      <c r="F27" s="105" t="s">
        <v>23</v>
      </c>
      <c r="G27" s="105" t="s">
        <v>18</v>
      </c>
      <c r="H27" s="105" t="s">
        <v>35</v>
      </c>
      <c r="I27" s="105" t="s">
        <v>35</v>
      </c>
      <c r="J27" s="105" t="s">
        <v>23</v>
      </c>
      <c r="L27">
        <f t="shared" si="1"/>
        <v>86.25</v>
      </c>
      <c r="M27">
        <f t="shared" si="2"/>
        <v>81.25</v>
      </c>
      <c r="N27">
        <f t="shared" si="3"/>
        <v>81.25</v>
      </c>
      <c r="O27">
        <f t="shared" si="4"/>
        <v>81.25</v>
      </c>
      <c r="P27">
        <f t="shared" si="5"/>
        <v>81.25</v>
      </c>
      <c r="Q27">
        <f t="shared" si="6"/>
        <v>76.25</v>
      </c>
      <c r="R27">
        <f t="shared" si="7"/>
        <v>96.25</v>
      </c>
      <c r="S27">
        <f t="shared" si="8"/>
        <v>96.25</v>
      </c>
      <c r="T27">
        <f t="shared" si="9"/>
        <v>81.25</v>
      </c>
    </row>
    <row r="28" spans="1:20">
      <c r="A28" s="82">
        <v>25</v>
      </c>
      <c r="B28" s="105" t="s">
        <v>42</v>
      </c>
      <c r="C28" s="105" t="s">
        <v>18</v>
      </c>
      <c r="D28" s="105" t="s">
        <v>42</v>
      </c>
      <c r="E28" s="105" t="s">
        <v>18</v>
      </c>
      <c r="F28" s="105" t="s">
        <v>14</v>
      </c>
      <c r="G28" s="105" t="s">
        <v>18</v>
      </c>
      <c r="H28" s="105" t="s">
        <v>18</v>
      </c>
      <c r="I28" s="105" t="s">
        <v>35</v>
      </c>
      <c r="J28" s="105" t="s">
        <v>18</v>
      </c>
      <c r="L28">
        <f t="shared" si="1"/>
        <v>86.25</v>
      </c>
      <c r="M28">
        <f t="shared" si="2"/>
        <v>76.25</v>
      </c>
      <c r="N28">
        <f t="shared" si="3"/>
        <v>86.25</v>
      </c>
      <c r="O28">
        <f t="shared" si="4"/>
        <v>76.25</v>
      </c>
      <c r="P28">
        <f t="shared" si="5"/>
        <v>56.25</v>
      </c>
      <c r="Q28">
        <f t="shared" si="6"/>
        <v>76.25</v>
      </c>
      <c r="R28">
        <f t="shared" si="7"/>
        <v>76.25</v>
      </c>
      <c r="S28">
        <f t="shared" si="8"/>
        <v>96.25</v>
      </c>
      <c r="T28">
        <f t="shared" si="9"/>
        <v>76.25</v>
      </c>
    </row>
    <row r="29" spans="1:20">
      <c r="A29" s="82">
        <v>26</v>
      </c>
      <c r="B29" s="105" t="s">
        <v>18</v>
      </c>
      <c r="C29" s="105" t="s">
        <v>16</v>
      </c>
      <c r="D29" s="105" t="s">
        <v>18</v>
      </c>
      <c r="E29" s="105" t="s">
        <v>13</v>
      </c>
      <c r="F29" s="105" t="s">
        <v>13</v>
      </c>
      <c r="G29" s="105" t="s">
        <v>16</v>
      </c>
      <c r="H29" s="105" t="s">
        <v>18</v>
      </c>
      <c r="I29" s="105" t="s">
        <v>35</v>
      </c>
      <c r="J29" s="105" t="s">
        <v>23</v>
      </c>
      <c r="L29">
        <f t="shared" si="1"/>
        <v>76.25</v>
      </c>
      <c r="M29">
        <f t="shared" si="2"/>
        <v>40</v>
      </c>
      <c r="N29">
        <f t="shared" si="3"/>
        <v>76.25</v>
      </c>
      <c r="O29">
        <f t="shared" si="4"/>
        <v>66.25</v>
      </c>
      <c r="P29">
        <f t="shared" si="5"/>
        <v>66.25</v>
      </c>
      <c r="Q29">
        <f t="shared" si="6"/>
        <v>40</v>
      </c>
      <c r="R29">
        <f t="shared" si="7"/>
        <v>76.25</v>
      </c>
      <c r="S29">
        <f t="shared" si="8"/>
        <v>96.25</v>
      </c>
      <c r="T29">
        <f t="shared" si="9"/>
        <v>81.25</v>
      </c>
    </row>
    <row r="30" spans="1:20">
      <c r="A30" s="82">
        <v>27</v>
      </c>
      <c r="B30" s="105" t="s">
        <v>18</v>
      </c>
      <c r="C30" s="105" t="s">
        <v>18</v>
      </c>
      <c r="D30" s="105" t="s">
        <v>42</v>
      </c>
      <c r="E30" s="105" t="s">
        <v>18</v>
      </c>
      <c r="F30" s="105" t="s">
        <v>14</v>
      </c>
      <c r="G30" s="105" t="s">
        <v>18</v>
      </c>
      <c r="H30" s="105" t="s">
        <v>18</v>
      </c>
      <c r="I30" s="105" t="s">
        <v>35</v>
      </c>
      <c r="J30" s="105" t="s">
        <v>42</v>
      </c>
      <c r="L30">
        <f t="shared" si="1"/>
        <v>76.25</v>
      </c>
      <c r="M30">
        <f t="shared" si="2"/>
        <v>76.25</v>
      </c>
      <c r="N30">
        <f t="shared" si="3"/>
        <v>86.25</v>
      </c>
      <c r="O30">
        <f t="shared" si="4"/>
        <v>76.25</v>
      </c>
      <c r="P30">
        <f t="shared" si="5"/>
        <v>56.25</v>
      </c>
      <c r="Q30">
        <f t="shared" si="6"/>
        <v>76.25</v>
      </c>
      <c r="R30">
        <f t="shared" si="7"/>
        <v>76.25</v>
      </c>
      <c r="S30">
        <f t="shared" si="8"/>
        <v>96.25</v>
      </c>
      <c r="T30">
        <f t="shared" si="9"/>
        <v>86.25</v>
      </c>
    </row>
    <row r="31" spans="1:20">
      <c r="A31" s="82">
        <v>28</v>
      </c>
      <c r="B31" s="105" t="s">
        <v>14</v>
      </c>
      <c r="C31" s="105" t="s">
        <v>16</v>
      </c>
      <c r="D31" s="105" t="s">
        <v>18</v>
      </c>
      <c r="E31" s="105" t="s">
        <v>14</v>
      </c>
      <c r="F31" s="105" t="s">
        <v>16</v>
      </c>
      <c r="G31" s="105" t="s">
        <v>16</v>
      </c>
      <c r="H31" s="105" t="s">
        <v>23</v>
      </c>
      <c r="I31" s="105" t="s">
        <v>35</v>
      </c>
      <c r="J31" s="105" t="s">
        <v>18</v>
      </c>
      <c r="L31">
        <f t="shared" si="1"/>
        <v>56.25</v>
      </c>
      <c r="M31">
        <f t="shared" si="2"/>
        <v>40</v>
      </c>
      <c r="N31">
        <f t="shared" si="3"/>
        <v>76.25</v>
      </c>
      <c r="O31">
        <f t="shared" si="4"/>
        <v>56.25</v>
      </c>
      <c r="P31">
        <f t="shared" si="5"/>
        <v>40</v>
      </c>
      <c r="Q31">
        <f t="shared" si="6"/>
        <v>40</v>
      </c>
      <c r="R31">
        <f t="shared" si="7"/>
        <v>81.25</v>
      </c>
      <c r="S31">
        <f t="shared" si="8"/>
        <v>96.25</v>
      </c>
      <c r="T31">
        <f t="shared" si="9"/>
        <v>76.25</v>
      </c>
    </row>
    <row r="32" spans="1:20">
      <c r="A32" s="82">
        <v>29</v>
      </c>
      <c r="B32" s="105" t="s">
        <v>14</v>
      </c>
      <c r="C32" s="105" t="s">
        <v>14</v>
      </c>
      <c r="D32" s="105" t="s">
        <v>13</v>
      </c>
      <c r="E32" s="105" t="s">
        <v>14</v>
      </c>
      <c r="F32" s="105" t="s">
        <v>13</v>
      </c>
      <c r="G32" s="105" t="s">
        <v>13</v>
      </c>
      <c r="H32" s="105" t="s">
        <v>18</v>
      </c>
      <c r="I32" s="105" t="s">
        <v>35</v>
      </c>
      <c r="J32" s="105" t="s">
        <v>23</v>
      </c>
      <c r="L32">
        <f t="shared" si="1"/>
        <v>56.25</v>
      </c>
      <c r="M32">
        <f t="shared" si="2"/>
        <v>56.25</v>
      </c>
      <c r="N32">
        <f t="shared" si="3"/>
        <v>66.25</v>
      </c>
      <c r="O32">
        <f t="shared" si="4"/>
        <v>56.25</v>
      </c>
      <c r="P32">
        <f t="shared" si="5"/>
        <v>66.25</v>
      </c>
      <c r="Q32">
        <f t="shared" si="6"/>
        <v>66.25</v>
      </c>
      <c r="R32">
        <f t="shared" si="7"/>
        <v>76.25</v>
      </c>
      <c r="S32">
        <f t="shared" si="8"/>
        <v>96.25</v>
      </c>
      <c r="T32">
        <f t="shared" si="9"/>
        <v>81.25</v>
      </c>
    </row>
    <row r="33" spans="1:20">
      <c r="A33" s="82">
        <v>30</v>
      </c>
      <c r="B33" s="105" t="s">
        <v>16</v>
      </c>
      <c r="C33" s="105" t="s">
        <v>16</v>
      </c>
      <c r="D33" s="105" t="s">
        <v>16</v>
      </c>
      <c r="E33" s="105" t="s">
        <v>13</v>
      </c>
      <c r="F33" s="105" t="s">
        <v>14</v>
      </c>
      <c r="G33" s="105" t="s">
        <v>13</v>
      </c>
      <c r="H33" s="105" t="s">
        <v>23</v>
      </c>
      <c r="I33" s="105" t="s">
        <v>42</v>
      </c>
      <c r="J33" s="105" t="s">
        <v>18</v>
      </c>
      <c r="L33">
        <f t="shared" si="1"/>
        <v>40</v>
      </c>
      <c r="M33">
        <f t="shared" si="2"/>
        <v>40</v>
      </c>
      <c r="N33">
        <f t="shared" si="3"/>
        <v>40</v>
      </c>
      <c r="O33">
        <f t="shared" si="4"/>
        <v>66.25</v>
      </c>
      <c r="P33">
        <f t="shared" si="5"/>
        <v>56.25</v>
      </c>
      <c r="Q33">
        <f t="shared" si="6"/>
        <v>66.25</v>
      </c>
      <c r="R33">
        <f t="shared" si="7"/>
        <v>81.25</v>
      </c>
      <c r="S33">
        <f t="shared" si="8"/>
        <v>86.25</v>
      </c>
      <c r="T33">
        <f t="shared" si="9"/>
        <v>76.25</v>
      </c>
    </row>
    <row r="34" spans="1:20">
      <c r="A34" s="82">
        <v>31</v>
      </c>
      <c r="B34" s="105" t="s">
        <v>18</v>
      </c>
      <c r="C34" s="105" t="s">
        <v>13</v>
      </c>
      <c r="D34" s="105" t="s">
        <v>14</v>
      </c>
      <c r="E34" s="105" t="s">
        <v>18</v>
      </c>
      <c r="F34" s="105" t="s">
        <v>13</v>
      </c>
      <c r="G34" s="105" t="s">
        <v>42</v>
      </c>
      <c r="H34" s="105" t="s">
        <v>35</v>
      </c>
      <c r="I34" s="105" t="s">
        <v>35</v>
      </c>
      <c r="J34" s="105" t="s">
        <v>23</v>
      </c>
      <c r="L34">
        <f t="shared" si="1"/>
        <v>76.25</v>
      </c>
      <c r="M34">
        <f t="shared" si="2"/>
        <v>66.25</v>
      </c>
      <c r="N34">
        <f t="shared" si="3"/>
        <v>56.25</v>
      </c>
      <c r="O34">
        <f t="shared" si="4"/>
        <v>76.25</v>
      </c>
      <c r="P34">
        <f t="shared" si="5"/>
        <v>66.25</v>
      </c>
      <c r="Q34">
        <f t="shared" si="6"/>
        <v>86.25</v>
      </c>
      <c r="R34">
        <f t="shared" si="7"/>
        <v>96.25</v>
      </c>
      <c r="S34">
        <f t="shared" si="8"/>
        <v>96.25</v>
      </c>
      <c r="T34">
        <f t="shared" si="9"/>
        <v>81.25</v>
      </c>
    </row>
    <row r="35" spans="1:20">
      <c r="A35" s="82">
        <v>32</v>
      </c>
      <c r="B35" s="105" t="s">
        <v>14</v>
      </c>
      <c r="C35" s="105" t="s">
        <v>18</v>
      </c>
      <c r="D35" s="105" t="s">
        <v>13</v>
      </c>
      <c r="E35" s="105" t="s">
        <v>13</v>
      </c>
      <c r="F35" s="105" t="s">
        <v>18</v>
      </c>
      <c r="G35" s="105" t="s">
        <v>42</v>
      </c>
      <c r="H35" s="105" t="s">
        <v>18</v>
      </c>
      <c r="I35" s="105" t="s">
        <v>42</v>
      </c>
      <c r="J35" s="105" t="s">
        <v>23</v>
      </c>
      <c r="L35">
        <f t="shared" si="1"/>
        <v>56.25</v>
      </c>
      <c r="M35">
        <f t="shared" si="2"/>
        <v>76.25</v>
      </c>
      <c r="N35">
        <f t="shared" si="3"/>
        <v>66.25</v>
      </c>
      <c r="O35">
        <f t="shared" si="4"/>
        <v>66.25</v>
      </c>
      <c r="P35">
        <f t="shared" si="5"/>
        <v>76.25</v>
      </c>
      <c r="Q35">
        <f t="shared" si="6"/>
        <v>86.25</v>
      </c>
      <c r="R35">
        <f t="shared" si="7"/>
        <v>76.25</v>
      </c>
      <c r="S35">
        <f t="shared" si="8"/>
        <v>86.25</v>
      </c>
      <c r="T35">
        <f t="shared" si="9"/>
        <v>81.25</v>
      </c>
    </row>
    <row r="36" spans="1:20">
      <c r="A36" s="82">
        <v>33</v>
      </c>
      <c r="B36" s="105" t="s">
        <v>13</v>
      </c>
      <c r="C36" s="105" t="s">
        <v>13</v>
      </c>
      <c r="D36" s="105" t="s">
        <v>14</v>
      </c>
      <c r="E36" s="105" t="s">
        <v>13</v>
      </c>
      <c r="F36" s="105" t="s">
        <v>18</v>
      </c>
      <c r="G36" s="105" t="s">
        <v>18</v>
      </c>
      <c r="H36" s="105" t="s">
        <v>35</v>
      </c>
      <c r="I36" s="105" t="s">
        <v>35</v>
      </c>
      <c r="J36" s="105" t="s">
        <v>23</v>
      </c>
      <c r="L36">
        <f t="shared" si="1"/>
        <v>66.25</v>
      </c>
      <c r="M36">
        <f t="shared" si="2"/>
        <v>66.25</v>
      </c>
      <c r="N36">
        <f t="shared" si="3"/>
        <v>56.25</v>
      </c>
      <c r="O36">
        <f t="shared" si="4"/>
        <v>66.25</v>
      </c>
      <c r="P36">
        <f t="shared" si="5"/>
        <v>76.25</v>
      </c>
      <c r="Q36">
        <f t="shared" si="6"/>
        <v>76.25</v>
      </c>
      <c r="R36">
        <f t="shared" si="7"/>
        <v>96.25</v>
      </c>
      <c r="S36">
        <f t="shared" si="8"/>
        <v>96.25</v>
      </c>
      <c r="T36">
        <f t="shared" si="9"/>
        <v>81.25</v>
      </c>
    </row>
    <row r="37" spans="1:20">
      <c r="A37" s="82">
        <v>34</v>
      </c>
      <c r="B37" s="105" t="s">
        <v>23</v>
      </c>
      <c r="C37" s="105" t="s">
        <v>13</v>
      </c>
      <c r="D37" s="105" t="s">
        <v>18</v>
      </c>
      <c r="E37" s="105" t="s">
        <v>13</v>
      </c>
      <c r="F37" s="105" t="s">
        <v>18</v>
      </c>
      <c r="G37" s="105" t="s">
        <v>18</v>
      </c>
      <c r="H37" s="105" t="s">
        <v>35</v>
      </c>
      <c r="I37" s="105" t="s">
        <v>23</v>
      </c>
      <c r="J37" s="105" t="s">
        <v>23</v>
      </c>
      <c r="L37">
        <f t="shared" ref="L37:L63" si="10">IF(B37="O",((10*10)-3.75),IF(B37="A+",((9*10)-3.75),IF(B37="A",((8.5*10)-3.75),IF(B37="B+",((8*10)-3.75),IF(B37="B",((7*10)-3.75),IF(B37="C",((6*10)-3.75),IF(B37="P",((5*10)-3.75),40)))))))</f>
        <v>81.25</v>
      </c>
      <c r="M37">
        <f t="shared" ref="M37:M63" si="11">IF(C37="O",((10*10)-3.75),IF(C37="A+",((9*10)-3.75),IF(C37="A",((8.5*10)-3.75),IF(C37="B+",((8*10)-3.75),IF(C37="B",((7*10)-3.75),IF(C37="C",((6*10)-3.75),IF(C37="P",((5*10)-3.75),40)))))))</f>
        <v>66.25</v>
      </c>
      <c r="N37">
        <f t="shared" ref="N37:N63" si="12">IF(D37="O",((10*10)-3.75),IF(D37="A+",((9*10)-3.75),IF(D37="A",((8.5*10)-3.75),IF(D37="B+",((8*10)-3.75),IF(D37="B",((7*10)-3.75),IF(D37="C",((6*10)-3.75),IF(D37="P",((5*10)-3.75),40)))))))</f>
        <v>76.25</v>
      </c>
      <c r="O37">
        <f t="shared" ref="O37:O63" si="13">IF(E37="O",((10*10)-3.75),IF(E37="A+",((9*10)-3.75),IF(E37="A",((8.5*10)-3.75),IF(E37="B+",((8*10)-3.75),IF(E37="B",((7*10)-3.75),IF(E37="C",((6*10)-3.75),IF(E37="P",((5*10)-3.75),40)))))))</f>
        <v>66.25</v>
      </c>
      <c r="P37">
        <f t="shared" ref="P37:P63" si="14">IF(F37="O",((10*10)-3.75),IF(F37="A+",((9*10)-3.75),IF(F37="A",((8.5*10)-3.75),IF(F37="B+",((8*10)-3.75),IF(F37="B",((7*10)-3.75),IF(F37="C",((6*10)-3.75),IF(F37="P",((5*10)-3.75),40)))))))</f>
        <v>76.25</v>
      </c>
      <c r="Q37">
        <f t="shared" ref="Q37:Q63" si="15">IF(G37="O",((10*10)-3.75),IF(G37="A+",((9*10)-3.75),IF(G37="A",((8.5*10)-3.75),IF(G37="B+",((8*10)-3.75),IF(G37="B",((7*10)-3.75),IF(G37="C",((6*10)-3.75),IF(G37="P",((5*10)-3.75),40)))))))</f>
        <v>76.25</v>
      </c>
      <c r="R37">
        <f t="shared" ref="R37:R63" si="16">IF(H37="O",((10*10)-3.75),IF(H37="A+",((9*10)-3.75),IF(H37="A",((8.5*10)-3.75),IF(H37="B+",((8*10)-3.75),IF(H37="B",((7*10)-3.75),IF(H37="C",((6*10)-3.75),IF(H37="P",((5*10)-3.75),40)))))))</f>
        <v>96.25</v>
      </c>
      <c r="S37">
        <f t="shared" ref="S37:S63" si="17">IF(I37="O",((10*10)-3.75),IF(I37="A+",((9*10)-3.75),IF(I37="A",((8.5*10)-3.75),IF(I37="B+",((8*10)-3.75),IF(I37="B",((7*10)-3.75),IF(I37="C",((6*10)-3.75),IF(I37="P",((5*10)-3.75),40)))))))</f>
        <v>81.25</v>
      </c>
      <c r="T37">
        <f t="shared" ref="T37:T63" si="18">IF(J37="O",((10*10)-3.75),IF(J37="A+",((9*10)-3.75),IF(J37="A",((8.5*10)-3.75),IF(J37="B+",((8*10)-3.75),IF(J37="B",((7*10)-3.75),IF(J37="C",((6*10)-3.75),IF(J37="P",((5*10)-3.75),40)))))))</f>
        <v>81.25</v>
      </c>
    </row>
    <row r="38" spans="1:20">
      <c r="A38" s="82">
        <v>35</v>
      </c>
      <c r="B38" s="105" t="s">
        <v>18</v>
      </c>
      <c r="C38" s="105" t="s">
        <v>18</v>
      </c>
      <c r="D38" s="105" t="s">
        <v>23</v>
      </c>
      <c r="E38" s="105" t="s">
        <v>42</v>
      </c>
      <c r="F38" s="105" t="s">
        <v>23</v>
      </c>
      <c r="G38" s="105" t="s">
        <v>18</v>
      </c>
      <c r="H38" s="105" t="s">
        <v>35</v>
      </c>
      <c r="I38" s="105" t="s">
        <v>35</v>
      </c>
      <c r="J38" s="105" t="s">
        <v>23</v>
      </c>
      <c r="L38">
        <f t="shared" si="10"/>
        <v>76.25</v>
      </c>
      <c r="M38">
        <f t="shared" si="11"/>
        <v>76.25</v>
      </c>
      <c r="N38">
        <f t="shared" si="12"/>
        <v>81.25</v>
      </c>
      <c r="O38">
        <f t="shared" si="13"/>
        <v>86.25</v>
      </c>
      <c r="P38">
        <f t="shared" si="14"/>
        <v>81.25</v>
      </c>
      <c r="Q38">
        <f t="shared" si="15"/>
        <v>76.25</v>
      </c>
      <c r="R38">
        <f t="shared" si="16"/>
        <v>96.25</v>
      </c>
      <c r="S38">
        <f t="shared" si="17"/>
        <v>96.25</v>
      </c>
      <c r="T38">
        <f t="shared" si="18"/>
        <v>81.25</v>
      </c>
    </row>
    <row r="39" spans="1:20">
      <c r="A39" s="82">
        <v>36</v>
      </c>
      <c r="B39" s="105" t="s">
        <v>16</v>
      </c>
      <c r="C39" s="105" t="s">
        <v>14</v>
      </c>
      <c r="D39" s="105" t="s">
        <v>14</v>
      </c>
      <c r="E39" s="105" t="s">
        <v>14</v>
      </c>
      <c r="F39" s="105" t="s">
        <v>18</v>
      </c>
      <c r="G39" s="105" t="s">
        <v>13</v>
      </c>
      <c r="H39" s="105" t="s">
        <v>42</v>
      </c>
      <c r="I39" s="105" t="s">
        <v>35</v>
      </c>
      <c r="J39" s="105" t="s">
        <v>23</v>
      </c>
      <c r="L39">
        <f t="shared" si="10"/>
        <v>40</v>
      </c>
      <c r="M39">
        <f t="shared" si="11"/>
        <v>56.25</v>
      </c>
      <c r="N39">
        <f t="shared" si="12"/>
        <v>56.25</v>
      </c>
      <c r="O39">
        <f t="shared" si="13"/>
        <v>56.25</v>
      </c>
      <c r="P39">
        <f t="shared" si="14"/>
        <v>76.25</v>
      </c>
      <c r="Q39">
        <f t="shared" si="15"/>
        <v>66.25</v>
      </c>
      <c r="R39">
        <f t="shared" si="16"/>
        <v>86.25</v>
      </c>
      <c r="S39">
        <f t="shared" si="17"/>
        <v>96.25</v>
      </c>
      <c r="T39">
        <f t="shared" si="18"/>
        <v>81.25</v>
      </c>
    </row>
    <row r="40" spans="1:20">
      <c r="A40" s="82">
        <v>37</v>
      </c>
      <c r="B40" s="105" t="s">
        <v>42</v>
      </c>
      <c r="C40" s="105" t="s">
        <v>23</v>
      </c>
      <c r="D40" s="105" t="s">
        <v>18</v>
      </c>
      <c r="E40" s="105" t="s">
        <v>23</v>
      </c>
      <c r="F40" s="105" t="s">
        <v>18</v>
      </c>
      <c r="G40" s="105" t="s">
        <v>42</v>
      </c>
      <c r="H40" s="105" t="s">
        <v>23</v>
      </c>
      <c r="I40" s="105" t="s">
        <v>35</v>
      </c>
      <c r="J40" s="105" t="s">
        <v>23</v>
      </c>
      <c r="L40">
        <f t="shared" si="10"/>
        <v>86.25</v>
      </c>
      <c r="M40">
        <f t="shared" si="11"/>
        <v>81.25</v>
      </c>
      <c r="N40">
        <f t="shared" si="12"/>
        <v>76.25</v>
      </c>
      <c r="O40">
        <f t="shared" si="13"/>
        <v>81.25</v>
      </c>
      <c r="P40">
        <f t="shared" si="14"/>
        <v>76.25</v>
      </c>
      <c r="Q40">
        <f t="shared" si="15"/>
        <v>86.25</v>
      </c>
      <c r="R40">
        <f t="shared" si="16"/>
        <v>81.25</v>
      </c>
      <c r="S40">
        <f t="shared" si="17"/>
        <v>96.25</v>
      </c>
      <c r="T40">
        <f t="shared" si="18"/>
        <v>81.25</v>
      </c>
    </row>
    <row r="41" spans="1:20">
      <c r="A41" s="82">
        <v>38</v>
      </c>
      <c r="B41" s="105" t="s">
        <v>16</v>
      </c>
      <c r="C41" s="105" t="s">
        <v>18</v>
      </c>
      <c r="D41" s="105" t="s">
        <v>13</v>
      </c>
      <c r="E41" s="105" t="s">
        <v>18</v>
      </c>
      <c r="F41" s="105" t="s">
        <v>23</v>
      </c>
      <c r="G41" s="105" t="s">
        <v>23</v>
      </c>
      <c r="H41" s="105" t="s">
        <v>42</v>
      </c>
      <c r="I41" s="105" t="s">
        <v>35</v>
      </c>
      <c r="J41" s="105" t="s">
        <v>18</v>
      </c>
      <c r="L41">
        <f t="shared" si="10"/>
        <v>40</v>
      </c>
      <c r="M41">
        <f t="shared" si="11"/>
        <v>76.25</v>
      </c>
      <c r="N41">
        <f t="shared" si="12"/>
        <v>66.25</v>
      </c>
      <c r="O41">
        <f t="shared" si="13"/>
        <v>76.25</v>
      </c>
      <c r="P41">
        <f t="shared" si="14"/>
        <v>81.25</v>
      </c>
      <c r="Q41">
        <f t="shared" si="15"/>
        <v>81.25</v>
      </c>
      <c r="R41">
        <f t="shared" si="16"/>
        <v>86.25</v>
      </c>
      <c r="S41">
        <f t="shared" si="17"/>
        <v>96.25</v>
      </c>
      <c r="T41">
        <f t="shared" si="18"/>
        <v>76.25</v>
      </c>
    </row>
    <row r="42" spans="1:20">
      <c r="A42" s="82">
        <v>39</v>
      </c>
      <c r="B42" s="105" t="s">
        <v>13</v>
      </c>
      <c r="C42" s="105" t="s">
        <v>23</v>
      </c>
      <c r="D42" s="105" t="s">
        <v>13</v>
      </c>
      <c r="E42" s="105" t="s">
        <v>18</v>
      </c>
      <c r="F42" s="105" t="s">
        <v>23</v>
      </c>
      <c r="G42" s="105" t="s">
        <v>23</v>
      </c>
      <c r="H42" s="105" t="s">
        <v>35</v>
      </c>
      <c r="I42" s="105" t="s">
        <v>35</v>
      </c>
      <c r="J42" s="105" t="s">
        <v>23</v>
      </c>
      <c r="L42">
        <f t="shared" si="10"/>
        <v>66.25</v>
      </c>
      <c r="M42">
        <f t="shared" si="11"/>
        <v>81.25</v>
      </c>
      <c r="N42">
        <f t="shared" si="12"/>
        <v>66.25</v>
      </c>
      <c r="O42">
        <f t="shared" si="13"/>
        <v>76.25</v>
      </c>
      <c r="P42">
        <f t="shared" si="14"/>
        <v>81.25</v>
      </c>
      <c r="Q42">
        <f t="shared" si="15"/>
        <v>81.25</v>
      </c>
      <c r="R42">
        <f t="shared" si="16"/>
        <v>96.25</v>
      </c>
      <c r="S42">
        <f t="shared" si="17"/>
        <v>96.25</v>
      </c>
      <c r="T42">
        <f t="shared" si="18"/>
        <v>81.25</v>
      </c>
    </row>
    <row r="43" spans="1:20">
      <c r="A43" s="82">
        <v>40</v>
      </c>
      <c r="B43" s="105" t="s">
        <v>13</v>
      </c>
      <c r="C43" s="105" t="s">
        <v>18</v>
      </c>
      <c r="D43" s="105" t="s">
        <v>13</v>
      </c>
      <c r="E43" s="105" t="s">
        <v>13</v>
      </c>
      <c r="F43" s="105" t="s">
        <v>18</v>
      </c>
      <c r="G43" s="105" t="s">
        <v>23</v>
      </c>
      <c r="H43" s="105" t="s">
        <v>35</v>
      </c>
      <c r="I43" s="105" t="s">
        <v>35</v>
      </c>
      <c r="J43" s="105" t="s">
        <v>42</v>
      </c>
      <c r="L43">
        <f t="shared" si="10"/>
        <v>66.25</v>
      </c>
      <c r="M43">
        <f t="shared" si="11"/>
        <v>76.25</v>
      </c>
      <c r="N43">
        <f t="shared" si="12"/>
        <v>66.25</v>
      </c>
      <c r="O43">
        <f t="shared" si="13"/>
        <v>66.25</v>
      </c>
      <c r="P43">
        <f t="shared" si="14"/>
        <v>76.25</v>
      </c>
      <c r="Q43">
        <f t="shared" si="15"/>
        <v>81.25</v>
      </c>
      <c r="R43">
        <f t="shared" si="16"/>
        <v>96.25</v>
      </c>
      <c r="S43">
        <f t="shared" si="17"/>
        <v>96.25</v>
      </c>
      <c r="T43">
        <f t="shared" si="18"/>
        <v>86.25</v>
      </c>
    </row>
    <row r="44" spans="1:20">
      <c r="A44" s="82">
        <v>41</v>
      </c>
      <c r="B44" s="105" t="s">
        <v>13</v>
      </c>
      <c r="C44" s="105" t="s">
        <v>23</v>
      </c>
      <c r="D44" s="105" t="s">
        <v>18</v>
      </c>
      <c r="E44" s="105" t="s">
        <v>18</v>
      </c>
      <c r="F44" s="105" t="s">
        <v>18</v>
      </c>
      <c r="G44" s="105" t="s">
        <v>23</v>
      </c>
      <c r="H44" s="105" t="s">
        <v>35</v>
      </c>
      <c r="I44" s="105" t="s">
        <v>35</v>
      </c>
      <c r="J44" s="105" t="s">
        <v>18</v>
      </c>
      <c r="L44">
        <f t="shared" si="10"/>
        <v>66.25</v>
      </c>
      <c r="M44">
        <f t="shared" si="11"/>
        <v>81.25</v>
      </c>
      <c r="N44">
        <f t="shared" si="12"/>
        <v>76.25</v>
      </c>
      <c r="O44">
        <f t="shared" si="13"/>
        <v>76.25</v>
      </c>
      <c r="P44">
        <f t="shared" si="14"/>
        <v>76.25</v>
      </c>
      <c r="Q44">
        <f t="shared" si="15"/>
        <v>81.25</v>
      </c>
      <c r="R44">
        <f t="shared" si="16"/>
        <v>96.25</v>
      </c>
      <c r="S44">
        <f t="shared" si="17"/>
        <v>96.25</v>
      </c>
      <c r="T44">
        <f t="shared" si="18"/>
        <v>76.25</v>
      </c>
    </row>
    <row r="45" spans="1:20">
      <c r="A45" s="82">
        <v>42</v>
      </c>
      <c r="B45" s="105" t="s">
        <v>16</v>
      </c>
      <c r="C45" s="105" t="s">
        <v>14</v>
      </c>
      <c r="D45" s="105" t="s">
        <v>16</v>
      </c>
      <c r="E45" s="105" t="s">
        <v>16</v>
      </c>
      <c r="F45" s="105" t="s">
        <v>13</v>
      </c>
      <c r="G45" s="105" t="s">
        <v>18</v>
      </c>
      <c r="H45" s="105" t="s">
        <v>18</v>
      </c>
      <c r="I45" s="105" t="s">
        <v>42</v>
      </c>
      <c r="J45" s="105" t="s">
        <v>18</v>
      </c>
      <c r="L45">
        <f t="shared" si="10"/>
        <v>40</v>
      </c>
      <c r="M45">
        <f t="shared" si="11"/>
        <v>56.25</v>
      </c>
      <c r="N45">
        <f t="shared" si="12"/>
        <v>40</v>
      </c>
      <c r="O45">
        <f t="shared" si="13"/>
        <v>40</v>
      </c>
      <c r="P45">
        <f t="shared" si="14"/>
        <v>66.25</v>
      </c>
      <c r="Q45">
        <f t="shared" si="15"/>
        <v>76.25</v>
      </c>
      <c r="R45">
        <f t="shared" si="16"/>
        <v>76.25</v>
      </c>
      <c r="S45">
        <f t="shared" si="17"/>
        <v>86.25</v>
      </c>
      <c r="T45">
        <f t="shared" si="18"/>
        <v>76.25</v>
      </c>
    </row>
    <row r="46" spans="1:20">
      <c r="A46" s="82">
        <v>43</v>
      </c>
      <c r="B46" s="105" t="s">
        <v>23</v>
      </c>
      <c r="C46" s="105" t="s">
        <v>18</v>
      </c>
      <c r="D46" s="105" t="s">
        <v>18</v>
      </c>
      <c r="E46" s="105" t="s">
        <v>23</v>
      </c>
      <c r="F46" s="105" t="s">
        <v>18</v>
      </c>
      <c r="G46" s="105" t="s">
        <v>42</v>
      </c>
      <c r="H46" s="105" t="s">
        <v>35</v>
      </c>
      <c r="I46" s="105" t="s">
        <v>35</v>
      </c>
      <c r="J46" s="105" t="s">
        <v>42</v>
      </c>
      <c r="L46">
        <f t="shared" si="10"/>
        <v>81.25</v>
      </c>
      <c r="M46">
        <f t="shared" si="11"/>
        <v>76.25</v>
      </c>
      <c r="N46">
        <f t="shared" si="12"/>
        <v>76.25</v>
      </c>
      <c r="O46">
        <f t="shared" si="13"/>
        <v>81.25</v>
      </c>
      <c r="P46">
        <f t="shared" si="14"/>
        <v>76.25</v>
      </c>
      <c r="Q46">
        <f t="shared" si="15"/>
        <v>86.25</v>
      </c>
      <c r="R46">
        <f t="shared" si="16"/>
        <v>96.25</v>
      </c>
      <c r="S46">
        <f t="shared" si="17"/>
        <v>96.25</v>
      </c>
      <c r="T46">
        <f t="shared" si="18"/>
        <v>86.25</v>
      </c>
    </row>
    <row r="47" spans="1:20">
      <c r="A47" s="82">
        <v>44</v>
      </c>
      <c r="B47" s="105" t="s">
        <v>13</v>
      </c>
      <c r="C47" s="105" t="s">
        <v>13</v>
      </c>
      <c r="D47" s="105" t="s">
        <v>13</v>
      </c>
      <c r="E47" s="105" t="s">
        <v>13</v>
      </c>
      <c r="F47" s="105" t="s">
        <v>18</v>
      </c>
      <c r="G47" s="105" t="s">
        <v>18</v>
      </c>
      <c r="H47" s="105" t="s">
        <v>18</v>
      </c>
      <c r="I47" s="105" t="s">
        <v>35</v>
      </c>
      <c r="J47" s="105" t="s">
        <v>23</v>
      </c>
      <c r="L47">
        <f t="shared" si="10"/>
        <v>66.25</v>
      </c>
      <c r="M47">
        <f t="shared" si="11"/>
        <v>66.25</v>
      </c>
      <c r="N47">
        <f t="shared" si="12"/>
        <v>66.25</v>
      </c>
      <c r="O47">
        <f t="shared" si="13"/>
        <v>66.25</v>
      </c>
      <c r="P47">
        <f t="shared" si="14"/>
        <v>76.25</v>
      </c>
      <c r="Q47">
        <f t="shared" si="15"/>
        <v>76.25</v>
      </c>
      <c r="R47">
        <f t="shared" si="16"/>
        <v>76.25</v>
      </c>
      <c r="S47">
        <f t="shared" si="17"/>
        <v>96.25</v>
      </c>
      <c r="T47">
        <f t="shared" si="18"/>
        <v>81.25</v>
      </c>
    </row>
    <row r="48" spans="1:20">
      <c r="A48" s="82">
        <v>45</v>
      </c>
      <c r="B48" s="105" t="s">
        <v>42</v>
      </c>
      <c r="C48" s="105" t="s">
        <v>16</v>
      </c>
      <c r="D48" s="105" t="s">
        <v>13</v>
      </c>
      <c r="E48" s="105" t="s">
        <v>18</v>
      </c>
      <c r="F48" s="105" t="s">
        <v>18</v>
      </c>
      <c r="G48" s="105" t="s">
        <v>18</v>
      </c>
      <c r="H48" s="105" t="s">
        <v>42</v>
      </c>
      <c r="I48" s="105" t="s">
        <v>35</v>
      </c>
      <c r="J48" s="105" t="s">
        <v>42</v>
      </c>
      <c r="L48">
        <f t="shared" si="10"/>
        <v>86.25</v>
      </c>
      <c r="M48">
        <f t="shared" si="11"/>
        <v>40</v>
      </c>
      <c r="N48">
        <f t="shared" si="12"/>
        <v>66.25</v>
      </c>
      <c r="O48">
        <f t="shared" si="13"/>
        <v>76.25</v>
      </c>
      <c r="P48">
        <f t="shared" si="14"/>
        <v>76.25</v>
      </c>
      <c r="Q48">
        <f t="shared" si="15"/>
        <v>76.25</v>
      </c>
      <c r="R48">
        <f t="shared" si="16"/>
        <v>86.25</v>
      </c>
      <c r="S48">
        <f t="shared" si="17"/>
        <v>96.25</v>
      </c>
      <c r="T48">
        <f t="shared" si="18"/>
        <v>86.25</v>
      </c>
    </row>
    <row r="49" spans="1:20">
      <c r="A49" s="82">
        <v>46</v>
      </c>
      <c r="B49" s="105" t="s">
        <v>20</v>
      </c>
      <c r="C49" s="105" t="s">
        <v>20</v>
      </c>
      <c r="D49" s="105" t="s">
        <v>20</v>
      </c>
      <c r="E49" s="105" t="s">
        <v>16</v>
      </c>
      <c r="F49" s="105" t="s">
        <v>16</v>
      </c>
      <c r="G49" s="105" t="s">
        <v>20</v>
      </c>
      <c r="H49" s="105" t="s">
        <v>13</v>
      </c>
      <c r="I49" s="105" t="s">
        <v>42</v>
      </c>
      <c r="J49" s="105" t="s">
        <v>18</v>
      </c>
      <c r="L49">
        <f t="shared" si="10"/>
        <v>40</v>
      </c>
      <c r="M49">
        <f t="shared" si="11"/>
        <v>40</v>
      </c>
      <c r="N49">
        <f t="shared" si="12"/>
        <v>40</v>
      </c>
      <c r="O49">
        <f t="shared" si="13"/>
        <v>40</v>
      </c>
      <c r="P49">
        <f t="shared" si="14"/>
        <v>40</v>
      </c>
      <c r="Q49">
        <f t="shared" si="15"/>
        <v>40</v>
      </c>
      <c r="R49">
        <f t="shared" si="16"/>
        <v>66.25</v>
      </c>
      <c r="S49">
        <f t="shared" si="17"/>
        <v>86.25</v>
      </c>
      <c r="T49">
        <f t="shared" si="18"/>
        <v>76.25</v>
      </c>
    </row>
    <row r="50" spans="1:20">
      <c r="A50" s="82">
        <v>47</v>
      </c>
      <c r="B50" s="105" t="s">
        <v>13</v>
      </c>
      <c r="C50" s="105" t="s">
        <v>13</v>
      </c>
      <c r="D50" s="105" t="s">
        <v>14</v>
      </c>
      <c r="E50" s="105" t="s">
        <v>18</v>
      </c>
      <c r="F50" s="105" t="s">
        <v>18</v>
      </c>
      <c r="G50" s="105" t="s">
        <v>13</v>
      </c>
      <c r="H50" s="105" t="s">
        <v>23</v>
      </c>
      <c r="I50" s="105" t="s">
        <v>35</v>
      </c>
      <c r="J50" s="105" t="s">
        <v>18</v>
      </c>
      <c r="L50">
        <f t="shared" si="10"/>
        <v>66.25</v>
      </c>
      <c r="M50">
        <f t="shared" si="11"/>
        <v>66.25</v>
      </c>
      <c r="N50">
        <f t="shared" si="12"/>
        <v>56.25</v>
      </c>
      <c r="O50">
        <f t="shared" si="13"/>
        <v>76.25</v>
      </c>
      <c r="P50">
        <f t="shared" si="14"/>
        <v>76.25</v>
      </c>
      <c r="Q50">
        <f t="shared" si="15"/>
        <v>66.25</v>
      </c>
      <c r="R50">
        <f t="shared" si="16"/>
        <v>81.25</v>
      </c>
      <c r="S50">
        <f t="shared" si="17"/>
        <v>96.25</v>
      </c>
      <c r="T50">
        <f t="shared" si="18"/>
        <v>76.25</v>
      </c>
    </row>
    <row r="51" spans="1:20">
      <c r="A51" s="82">
        <v>48</v>
      </c>
      <c r="B51" s="105" t="s">
        <v>13</v>
      </c>
      <c r="C51" s="105" t="s">
        <v>16</v>
      </c>
      <c r="D51" s="105" t="s">
        <v>14</v>
      </c>
      <c r="E51" s="105" t="s">
        <v>14</v>
      </c>
      <c r="F51" s="105" t="s">
        <v>13</v>
      </c>
      <c r="G51" s="105" t="s">
        <v>13</v>
      </c>
      <c r="H51" s="105" t="s">
        <v>18</v>
      </c>
      <c r="I51" s="105" t="s">
        <v>18</v>
      </c>
      <c r="J51" s="105" t="s">
        <v>18</v>
      </c>
      <c r="L51">
        <f t="shared" si="10"/>
        <v>66.25</v>
      </c>
      <c r="M51">
        <f t="shared" si="11"/>
        <v>40</v>
      </c>
      <c r="N51">
        <f t="shared" si="12"/>
        <v>56.25</v>
      </c>
      <c r="O51">
        <f t="shared" si="13"/>
        <v>56.25</v>
      </c>
      <c r="P51">
        <f t="shared" si="14"/>
        <v>66.25</v>
      </c>
      <c r="Q51">
        <f t="shared" si="15"/>
        <v>66.25</v>
      </c>
      <c r="R51">
        <f t="shared" si="16"/>
        <v>76.25</v>
      </c>
      <c r="S51">
        <f t="shared" si="17"/>
        <v>76.25</v>
      </c>
      <c r="T51">
        <f t="shared" si="18"/>
        <v>76.25</v>
      </c>
    </row>
    <row r="52" spans="1:20">
      <c r="A52" s="82">
        <v>49</v>
      </c>
      <c r="B52" s="105" t="s">
        <v>23</v>
      </c>
      <c r="C52" s="105" t="s">
        <v>18</v>
      </c>
      <c r="D52" s="105" t="s">
        <v>35</v>
      </c>
      <c r="E52" s="105" t="s">
        <v>18</v>
      </c>
      <c r="F52" s="105" t="s">
        <v>18</v>
      </c>
      <c r="G52" s="105" t="s">
        <v>23</v>
      </c>
      <c r="H52" s="105" t="s">
        <v>35</v>
      </c>
      <c r="I52" s="105" t="s">
        <v>35</v>
      </c>
      <c r="J52" s="105" t="s">
        <v>23</v>
      </c>
      <c r="L52">
        <f t="shared" si="10"/>
        <v>81.25</v>
      </c>
      <c r="M52">
        <f t="shared" si="11"/>
        <v>76.25</v>
      </c>
      <c r="N52">
        <f t="shared" si="12"/>
        <v>96.25</v>
      </c>
      <c r="O52">
        <f t="shared" si="13"/>
        <v>76.25</v>
      </c>
      <c r="P52">
        <f t="shared" si="14"/>
        <v>76.25</v>
      </c>
      <c r="Q52">
        <f t="shared" si="15"/>
        <v>81.25</v>
      </c>
      <c r="R52">
        <f t="shared" si="16"/>
        <v>96.25</v>
      </c>
      <c r="S52">
        <f t="shared" si="17"/>
        <v>96.25</v>
      </c>
      <c r="T52">
        <f t="shared" si="18"/>
        <v>81.25</v>
      </c>
    </row>
    <row r="53" spans="1:20">
      <c r="A53" s="82">
        <v>50</v>
      </c>
      <c r="B53" s="105" t="s">
        <v>16</v>
      </c>
      <c r="C53" s="105" t="s">
        <v>14</v>
      </c>
      <c r="D53" s="105" t="s">
        <v>16</v>
      </c>
      <c r="E53" s="105" t="s">
        <v>14</v>
      </c>
      <c r="F53" s="105" t="s">
        <v>18</v>
      </c>
      <c r="G53" s="105" t="s">
        <v>16</v>
      </c>
      <c r="H53" s="105" t="s">
        <v>18</v>
      </c>
      <c r="I53" s="105" t="s">
        <v>35</v>
      </c>
      <c r="J53" s="105" t="s">
        <v>18</v>
      </c>
      <c r="L53">
        <f t="shared" si="10"/>
        <v>40</v>
      </c>
      <c r="M53">
        <f t="shared" si="11"/>
        <v>56.25</v>
      </c>
      <c r="N53">
        <f t="shared" si="12"/>
        <v>40</v>
      </c>
      <c r="O53">
        <f t="shared" si="13"/>
        <v>56.25</v>
      </c>
      <c r="P53">
        <f t="shared" si="14"/>
        <v>76.25</v>
      </c>
      <c r="Q53">
        <f t="shared" si="15"/>
        <v>40</v>
      </c>
      <c r="R53">
        <f t="shared" si="16"/>
        <v>76.25</v>
      </c>
      <c r="S53">
        <f t="shared" si="17"/>
        <v>96.25</v>
      </c>
      <c r="T53">
        <f t="shared" si="18"/>
        <v>76.25</v>
      </c>
    </row>
    <row r="54" spans="1:20">
      <c r="A54" s="82">
        <v>51</v>
      </c>
      <c r="B54" s="105" t="s">
        <v>13</v>
      </c>
      <c r="C54" s="105" t="s">
        <v>14</v>
      </c>
      <c r="D54" s="105" t="s">
        <v>18</v>
      </c>
      <c r="E54" s="105" t="s">
        <v>18</v>
      </c>
      <c r="F54" s="105" t="s">
        <v>18</v>
      </c>
      <c r="G54" s="105" t="s">
        <v>18</v>
      </c>
      <c r="H54" s="105" t="s">
        <v>42</v>
      </c>
      <c r="I54" s="105" t="s">
        <v>35</v>
      </c>
      <c r="J54" s="105" t="s">
        <v>18</v>
      </c>
      <c r="L54">
        <f t="shared" si="10"/>
        <v>66.25</v>
      </c>
      <c r="M54">
        <f t="shared" si="11"/>
        <v>56.25</v>
      </c>
      <c r="N54">
        <f t="shared" si="12"/>
        <v>76.25</v>
      </c>
      <c r="O54">
        <f t="shared" si="13"/>
        <v>76.25</v>
      </c>
      <c r="P54">
        <f t="shared" si="14"/>
        <v>76.25</v>
      </c>
      <c r="Q54">
        <f t="shared" si="15"/>
        <v>76.25</v>
      </c>
      <c r="R54">
        <f t="shared" si="16"/>
        <v>86.25</v>
      </c>
      <c r="S54">
        <f t="shared" si="17"/>
        <v>96.25</v>
      </c>
      <c r="T54">
        <f t="shared" si="18"/>
        <v>76.25</v>
      </c>
    </row>
    <row r="55" spans="1:20">
      <c r="A55" s="82">
        <v>52</v>
      </c>
      <c r="B55" s="105" t="s">
        <v>42</v>
      </c>
      <c r="C55" s="105" t="s">
        <v>18</v>
      </c>
      <c r="D55" s="105" t="s">
        <v>13</v>
      </c>
      <c r="E55" s="105" t="s">
        <v>18</v>
      </c>
      <c r="F55" s="105" t="s">
        <v>18</v>
      </c>
      <c r="G55" s="105" t="s">
        <v>23</v>
      </c>
      <c r="H55" s="105" t="s">
        <v>42</v>
      </c>
      <c r="I55" s="105" t="s">
        <v>35</v>
      </c>
      <c r="J55" s="105" t="s">
        <v>18</v>
      </c>
      <c r="L55">
        <f t="shared" si="10"/>
        <v>86.25</v>
      </c>
      <c r="M55">
        <f t="shared" si="11"/>
        <v>76.25</v>
      </c>
      <c r="N55">
        <f t="shared" si="12"/>
        <v>66.25</v>
      </c>
      <c r="O55">
        <f t="shared" si="13"/>
        <v>76.25</v>
      </c>
      <c r="P55">
        <f t="shared" si="14"/>
        <v>76.25</v>
      </c>
      <c r="Q55">
        <f t="shared" si="15"/>
        <v>81.25</v>
      </c>
      <c r="R55">
        <f t="shared" si="16"/>
        <v>86.25</v>
      </c>
      <c r="S55">
        <f t="shared" si="17"/>
        <v>96.25</v>
      </c>
      <c r="T55">
        <f t="shared" si="18"/>
        <v>76.25</v>
      </c>
    </row>
    <row r="56" spans="1:20">
      <c r="A56" s="82">
        <v>53</v>
      </c>
      <c r="B56" s="105" t="s">
        <v>18</v>
      </c>
      <c r="C56" s="105" t="s">
        <v>18</v>
      </c>
      <c r="D56" s="105" t="s">
        <v>18</v>
      </c>
      <c r="E56" s="105" t="s">
        <v>13</v>
      </c>
      <c r="F56" s="105" t="s">
        <v>18</v>
      </c>
      <c r="G56" s="105" t="s">
        <v>18</v>
      </c>
      <c r="H56" s="105" t="s">
        <v>35</v>
      </c>
      <c r="I56" s="105" t="s">
        <v>35</v>
      </c>
      <c r="J56" s="105" t="s">
        <v>23</v>
      </c>
      <c r="L56">
        <f t="shared" si="10"/>
        <v>76.25</v>
      </c>
      <c r="M56">
        <f t="shared" si="11"/>
        <v>76.25</v>
      </c>
      <c r="N56">
        <f t="shared" si="12"/>
        <v>76.25</v>
      </c>
      <c r="O56">
        <f t="shared" si="13"/>
        <v>66.25</v>
      </c>
      <c r="P56">
        <f t="shared" si="14"/>
        <v>76.25</v>
      </c>
      <c r="Q56">
        <f t="shared" si="15"/>
        <v>76.25</v>
      </c>
      <c r="R56">
        <f t="shared" si="16"/>
        <v>96.25</v>
      </c>
      <c r="S56">
        <f t="shared" si="17"/>
        <v>96.25</v>
      </c>
      <c r="T56">
        <f t="shared" si="18"/>
        <v>81.25</v>
      </c>
    </row>
    <row r="57" spans="1:20">
      <c r="A57" s="82">
        <v>54</v>
      </c>
      <c r="B57" s="105" t="s">
        <v>14</v>
      </c>
      <c r="C57" s="105" t="s">
        <v>16</v>
      </c>
      <c r="D57" s="105" t="s">
        <v>15</v>
      </c>
      <c r="E57" s="105" t="s">
        <v>15</v>
      </c>
      <c r="F57" s="105" t="s">
        <v>14</v>
      </c>
      <c r="G57" s="105" t="s">
        <v>14</v>
      </c>
      <c r="H57" s="105" t="s">
        <v>18</v>
      </c>
      <c r="I57" s="105" t="s">
        <v>42</v>
      </c>
      <c r="J57" s="105" t="s">
        <v>23</v>
      </c>
      <c r="L57">
        <f t="shared" si="10"/>
        <v>56.25</v>
      </c>
      <c r="M57">
        <f t="shared" si="11"/>
        <v>40</v>
      </c>
      <c r="N57">
        <f t="shared" si="12"/>
        <v>46.25</v>
      </c>
      <c r="O57">
        <f t="shared" si="13"/>
        <v>46.25</v>
      </c>
      <c r="P57">
        <f t="shared" si="14"/>
        <v>56.25</v>
      </c>
      <c r="Q57">
        <f t="shared" si="15"/>
        <v>56.25</v>
      </c>
      <c r="R57">
        <f t="shared" si="16"/>
        <v>76.25</v>
      </c>
      <c r="S57">
        <f t="shared" si="17"/>
        <v>86.25</v>
      </c>
      <c r="T57">
        <f t="shared" si="18"/>
        <v>81.25</v>
      </c>
    </row>
    <row r="58" spans="1:20">
      <c r="A58" s="82">
        <v>55</v>
      </c>
      <c r="B58" s="105" t="s">
        <v>18</v>
      </c>
      <c r="C58" s="105" t="s">
        <v>14</v>
      </c>
      <c r="D58" s="105" t="s">
        <v>13</v>
      </c>
      <c r="E58" s="105" t="s">
        <v>18</v>
      </c>
      <c r="F58" s="105" t="s">
        <v>13</v>
      </c>
      <c r="G58" s="105" t="s">
        <v>18</v>
      </c>
      <c r="H58" s="105" t="s">
        <v>42</v>
      </c>
      <c r="I58" s="105" t="s">
        <v>35</v>
      </c>
      <c r="J58" s="105" t="s">
        <v>23</v>
      </c>
      <c r="L58">
        <f t="shared" si="10"/>
        <v>76.25</v>
      </c>
      <c r="M58">
        <f t="shared" si="11"/>
        <v>56.25</v>
      </c>
      <c r="N58">
        <f t="shared" si="12"/>
        <v>66.25</v>
      </c>
      <c r="O58">
        <f t="shared" si="13"/>
        <v>76.25</v>
      </c>
      <c r="P58">
        <f t="shared" si="14"/>
        <v>66.25</v>
      </c>
      <c r="Q58">
        <f t="shared" si="15"/>
        <v>76.25</v>
      </c>
      <c r="R58">
        <f t="shared" si="16"/>
        <v>86.25</v>
      </c>
      <c r="S58">
        <f t="shared" si="17"/>
        <v>96.25</v>
      </c>
      <c r="T58">
        <f t="shared" si="18"/>
        <v>81.25</v>
      </c>
    </row>
    <row r="59" spans="1:20">
      <c r="A59" s="82">
        <v>56</v>
      </c>
      <c r="B59" s="105" t="s">
        <v>35</v>
      </c>
      <c r="C59" s="105" t="s">
        <v>42</v>
      </c>
      <c r="D59" s="105" t="s">
        <v>35</v>
      </c>
      <c r="E59" s="105" t="s">
        <v>42</v>
      </c>
      <c r="F59" s="105" t="s">
        <v>23</v>
      </c>
      <c r="G59" s="105" t="s">
        <v>35</v>
      </c>
      <c r="H59" s="105" t="s">
        <v>35</v>
      </c>
      <c r="I59" s="105" t="s">
        <v>35</v>
      </c>
      <c r="J59" s="105" t="s">
        <v>42</v>
      </c>
      <c r="L59">
        <f t="shared" si="10"/>
        <v>96.25</v>
      </c>
      <c r="M59">
        <f t="shared" si="11"/>
        <v>86.25</v>
      </c>
      <c r="N59">
        <f t="shared" si="12"/>
        <v>96.25</v>
      </c>
      <c r="O59">
        <f t="shared" si="13"/>
        <v>86.25</v>
      </c>
      <c r="P59">
        <f t="shared" si="14"/>
        <v>81.25</v>
      </c>
      <c r="Q59">
        <f t="shared" si="15"/>
        <v>96.25</v>
      </c>
      <c r="R59">
        <f t="shared" si="16"/>
        <v>96.25</v>
      </c>
      <c r="S59">
        <f t="shared" si="17"/>
        <v>96.25</v>
      </c>
      <c r="T59">
        <f t="shared" si="18"/>
        <v>86.25</v>
      </c>
    </row>
    <row r="60" spans="1:20">
      <c r="A60" s="82">
        <v>57</v>
      </c>
      <c r="B60" s="105" t="s">
        <v>15</v>
      </c>
      <c r="C60" s="105" t="s">
        <v>16</v>
      </c>
      <c r="D60" s="105" t="s">
        <v>16</v>
      </c>
      <c r="E60" s="105" t="s">
        <v>14</v>
      </c>
      <c r="F60" s="105" t="s">
        <v>13</v>
      </c>
      <c r="G60" s="105" t="s">
        <v>13</v>
      </c>
      <c r="H60" s="105" t="s">
        <v>18</v>
      </c>
      <c r="I60" s="105" t="s">
        <v>42</v>
      </c>
      <c r="J60" s="105" t="s">
        <v>18</v>
      </c>
      <c r="L60">
        <f t="shared" si="10"/>
        <v>46.25</v>
      </c>
      <c r="M60">
        <f t="shared" si="11"/>
        <v>40</v>
      </c>
      <c r="N60">
        <f t="shared" si="12"/>
        <v>40</v>
      </c>
      <c r="O60">
        <f t="shared" si="13"/>
        <v>56.25</v>
      </c>
      <c r="P60">
        <f t="shared" si="14"/>
        <v>66.25</v>
      </c>
      <c r="Q60">
        <f t="shared" si="15"/>
        <v>66.25</v>
      </c>
      <c r="R60">
        <f t="shared" si="16"/>
        <v>76.25</v>
      </c>
      <c r="S60">
        <f t="shared" si="17"/>
        <v>86.25</v>
      </c>
      <c r="T60">
        <f t="shared" si="18"/>
        <v>76.25</v>
      </c>
    </row>
    <row r="61" spans="1:20">
      <c r="A61" s="82">
        <v>58</v>
      </c>
      <c r="B61" s="105" t="s">
        <v>16</v>
      </c>
      <c r="C61" s="105" t="s">
        <v>13</v>
      </c>
      <c r="D61" s="105" t="s">
        <v>16</v>
      </c>
      <c r="E61" s="105" t="s">
        <v>13</v>
      </c>
      <c r="F61" s="105" t="s">
        <v>13</v>
      </c>
      <c r="G61" s="105" t="s">
        <v>13</v>
      </c>
      <c r="H61" s="105" t="s">
        <v>18</v>
      </c>
      <c r="I61" s="105" t="s">
        <v>35</v>
      </c>
      <c r="J61" s="105" t="s">
        <v>18</v>
      </c>
      <c r="L61">
        <f t="shared" si="10"/>
        <v>40</v>
      </c>
      <c r="M61">
        <f t="shared" si="11"/>
        <v>66.25</v>
      </c>
      <c r="N61">
        <f t="shared" si="12"/>
        <v>40</v>
      </c>
      <c r="O61">
        <f t="shared" si="13"/>
        <v>66.25</v>
      </c>
      <c r="P61">
        <f t="shared" si="14"/>
        <v>66.25</v>
      </c>
      <c r="Q61">
        <f t="shared" si="15"/>
        <v>66.25</v>
      </c>
      <c r="R61">
        <f t="shared" si="16"/>
        <v>76.25</v>
      </c>
      <c r="S61">
        <f t="shared" si="17"/>
        <v>96.25</v>
      </c>
      <c r="T61">
        <f t="shared" si="18"/>
        <v>76.25</v>
      </c>
    </row>
    <row r="62" spans="1:20">
      <c r="A62" s="82">
        <v>59</v>
      </c>
      <c r="B62" s="105" t="s">
        <v>16</v>
      </c>
      <c r="C62" s="105" t="s">
        <v>16</v>
      </c>
      <c r="D62" s="105" t="s">
        <v>16</v>
      </c>
      <c r="E62" s="105" t="s">
        <v>14</v>
      </c>
      <c r="F62" s="105" t="s">
        <v>13</v>
      </c>
      <c r="G62" s="105" t="s">
        <v>14</v>
      </c>
      <c r="H62" s="105" t="s">
        <v>18</v>
      </c>
      <c r="I62" s="105" t="s">
        <v>42</v>
      </c>
      <c r="J62" s="105" t="s">
        <v>23</v>
      </c>
      <c r="L62">
        <f t="shared" si="10"/>
        <v>40</v>
      </c>
      <c r="M62">
        <f t="shared" si="11"/>
        <v>40</v>
      </c>
      <c r="N62">
        <f t="shared" si="12"/>
        <v>40</v>
      </c>
      <c r="O62">
        <f t="shared" si="13"/>
        <v>56.25</v>
      </c>
      <c r="P62">
        <f t="shared" si="14"/>
        <v>66.25</v>
      </c>
      <c r="Q62">
        <f t="shared" si="15"/>
        <v>56.25</v>
      </c>
      <c r="R62">
        <f t="shared" si="16"/>
        <v>76.25</v>
      </c>
      <c r="S62">
        <f t="shared" si="17"/>
        <v>86.25</v>
      </c>
      <c r="T62">
        <f t="shared" si="18"/>
        <v>81.25</v>
      </c>
    </row>
    <row r="63" spans="1:20">
      <c r="A63" s="82">
        <v>60</v>
      </c>
      <c r="B63" s="105" t="s">
        <v>35</v>
      </c>
      <c r="C63" s="105" t="s">
        <v>42</v>
      </c>
      <c r="D63" s="105" t="s">
        <v>35</v>
      </c>
      <c r="E63" s="105" t="s">
        <v>35</v>
      </c>
      <c r="F63" s="105" t="s">
        <v>23</v>
      </c>
      <c r="G63" s="105" t="s">
        <v>18</v>
      </c>
      <c r="H63" s="105" t="s">
        <v>35</v>
      </c>
      <c r="I63" s="105" t="s">
        <v>35</v>
      </c>
      <c r="J63" s="106" t="s">
        <v>42</v>
      </c>
      <c r="L63">
        <f t="shared" si="10"/>
        <v>96.25</v>
      </c>
      <c r="M63">
        <f t="shared" si="11"/>
        <v>86.25</v>
      </c>
      <c r="N63">
        <f t="shared" si="12"/>
        <v>96.25</v>
      </c>
      <c r="O63">
        <f t="shared" si="13"/>
        <v>96.25</v>
      </c>
      <c r="P63">
        <f t="shared" si="14"/>
        <v>81.25</v>
      </c>
      <c r="Q63">
        <f t="shared" si="15"/>
        <v>76.25</v>
      </c>
      <c r="R63">
        <f t="shared" si="16"/>
        <v>96.25</v>
      </c>
      <c r="S63">
        <f t="shared" si="17"/>
        <v>96.25</v>
      </c>
      <c r="T63">
        <f t="shared" si="18"/>
        <v>86.25</v>
      </c>
    </row>
    <row r="65" spans="11:20">
      <c r="K65" s="84">
        <v>70</v>
      </c>
      <c r="L65">
        <f>COUNTIF(L$4:L$64,"&gt;=70")</f>
        <v>28</v>
      </c>
      <c r="M65">
        <f t="shared" ref="M65:T65" si="19">COUNTIF(M$4:M$64,"&gt;=70")</f>
        <v>24</v>
      </c>
      <c r="N65">
        <f t="shared" si="19"/>
        <v>28</v>
      </c>
      <c r="O65">
        <f t="shared" si="19"/>
        <v>32</v>
      </c>
      <c r="P65">
        <f t="shared" si="19"/>
        <v>39</v>
      </c>
      <c r="Q65">
        <f t="shared" si="19"/>
        <v>39</v>
      </c>
      <c r="R65">
        <f t="shared" si="19"/>
        <v>59</v>
      </c>
      <c r="S65">
        <f t="shared" si="19"/>
        <v>60</v>
      </c>
      <c r="T65">
        <f t="shared" si="19"/>
        <v>60</v>
      </c>
    </row>
    <row r="66" spans="11:20">
      <c r="K66" s="84">
        <v>65</v>
      </c>
      <c r="L66">
        <f>COUNTIF(L$4:L$64,"&gt;=65")</f>
        <v>44</v>
      </c>
      <c r="M66">
        <f t="shared" ref="M66:T66" si="20">COUNTIF(M$4:M$64,"&gt;=65")</f>
        <v>37</v>
      </c>
      <c r="N66">
        <f t="shared" si="20"/>
        <v>41</v>
      </c>
      <c r="O66">
        <f t="shared" si="20"/>
        <v>47</v>
      </c>
      <c r="P66">
        <f t="shared" si="20"/>
        <v>53</v>
      </c>
      <c r="Q66">
        <f t="shared" si="20"/>
        <v>51</v>
      </c>
      <c r="R66">
        <f t="shared" si="20"/>
        <v>60</v>
      </c>
      <c r="S66">
        <f t="shared" si="20"/>
        <v>60</v>
      </c>
      <c r="T66">
        <f t="shared" si="20"/>
        <v>60</v>
      </c>
    </row>
    <row r="67" spans="11:20">
      <c r="K67" s="84">
        <v>55</v>
      </c>
      <c r="L67">
        <f>COUNTIF(L$4:L$64,"&gt;=55")</f>
        <v>50</v>
      </c>
      <c r="M67">
        <f t="shared" ref="M67:T67" si="21">COUNTIF(M$4:M$64,"&gt;=55")</f>
        <v>47</v>
      </c>
      <c r="N67">
        <f t="shared" si="21"/>
        <v>47</v>
      </c>
      <c r="O67">
        <f t="shared" si="21"/>
        <v>56</v>
      </c>
      <c r="P67">
        <f t="shared" si="21"/>
        <v>58</v>
      </c>
      <c r="Q67">
        <f t="shared" si="21"/>
        <v>54</v>
      </c>
      <c r="R67">
        <f t="shared" si="21"/>
        <v>60</v>
      </c>
      <c r="S67">
        <f t="shared" si="21"/>
        <v>60</v>
      </c>
      <c r="T67">
        <f t="shared" si="21"/>
        <v>60</v>
      </c>
    </row>
    <row r="69" spans="11:20">
      <c r="K69" s="85">
        <v>0.7</v>
      </c>
      <c r="L69">
        <f>ROUND((L65/60)*100,0)</f>
        <v>47</v>
      </c>
      <c r="M69">
        <f t="shared" ref="M69:T69" si="22">ROUND((M65/60)*100,0)</f>
        <v>40</v>
      </c>
      <c r="N69">
        <f t="shared" si="22"/>
        <v>47</v>
      </c>
      <c r="O69">
        <f t="shared" si="22"/>
        <v>53</v>
      </c>
      <c r="P69">
        <f t="shared" si="22"/>
        <v>65</v>
      </c>
      <c r="Q69">
        <f t="shared" si="22"/>
        <v>65</v>
      </c>
      <c r="R69">
        <f t="shared" si="22"/>
        <v>98</v>
      </c>
      <c r="S69">
        <f t="shared" si="22"/>
        <v>100</v>
      </c>
      <c r="T69">
        <f t="shared" si="22"/>
        <v>100</v>
      </c>
    </row>
    <row r="70" spans="11:20">
      <c r="K70" s="85">
        <v>0.65</v>
      </c>
      <c r="L70">
        <f>ROUND((L66/60)*100,0)</f>
        <v>73</v>
      </c>
      <c r="M70">
        <f>ROUND((M66/60)*100,0)</f>
        <v>62</v>
      </c>
      <c r="N70">
        <f>ROUND((N66/60)*100,0)</f>
        <v>68</v>
      </c>
      <c r="O70">
        <f>ROUND((O66/60)*100,0)</f>
        <v>78</v>
      </c>
      <c r="P70">
        <f>ROUND((P66/60)*100,0)</f>
        <v>88</v>
      </c>
      <c r="Q70">
        <f>ROUND((Q66/60)*100,0)</f>
        <v>85</v>
      </c>
      <c r="R70">
        <f>ROUND((R66/60)*100,0)</f>
        <v>100</v>
      </c>
      <c r="S70">
        <f>ROUND((S66/60)*100,0)</f>
        <v>100</v>
      </c>
      <c r="T70">
        <f>ROUND((T66/60)*100,0)</f>
        <v>100</v>
      </c>
    </row>
    <row r="71" spans="11:20">
      <c r="K71" s="85">
        <v>0.55</v>
      </c>
      <c r="L71">
        <f>ROUND((L67/60)*100,0)</f>
        <v>83</v>
      </c>
      <c r="M71">
        <f>ROUND((M67/60)*100,0)</f>
        <v>78</v>
      </c>
      <c r="N71">
        <f>ROUND((N67/60)*100,0)</f>
        <v>78</v>
      </c>
      <c r="O71">
        <f>ROUND((O67/60)*100,0)</f>
        <v>93</v>
      </c>
      <c r="P71">
        <f>ROUND((P67/60)*100,0)</f>
        <v>97</v>
      </c>
      <c r="Q71">
        <f>ROUND((Q67/60)*100,0)</f>
        <v>90</v>
      </c>
      <c r="R71">
        <f>ROUND((R67/60)*100,0)</f>
        <v>100</v>
      </c>
      <c r="S71">
        <f>ROUND((S67/60)*100,0)</f>
        <v>100</v>
      </c>
      <c r="T71">
        <f>ROUND((T67/60)*100,0)</f>
        <v>100</v>
      </c>
    </row>
    <row r="72" spans="21:21">
      <c r="U72" s="88" t="s">
        <v>207</v>
      </c>
    </row>
    <row r="73" spans="9:21">
      <c r="I73" s="86" t="s">
        <v>208</v>
      </c>
      <c r="J73" s="86"/>
      <c r="K73" s="86"/>
      <c r="L73">
        <f>IF(L69&gt;70,3,IF(L69&gt;60,2,IF(L69&gt;50,1,0)))</f>
        <v>0</v>
      </c>
      <c r="M73">
        <f t="shared" ref="M73:T73" si="23">IF(M69&gt;70,3,IF(M69&gt;60,2,IF(M69&gt;50,1,0)))</f>
        <v>0</v>
      </c>
      <c r="N73">
        <f t="shared" si="23"/>
        <v>0</v>
      </c>
      <c r="O73">
        <f t="shared" si="23"/>
        <v>1</v>
      </c>
      <c r="P73">
        <f t="shared" si="23"/>
        <v>2</v>
      </c>
      <c r="Q73">
        <f t="shared" si="23"/>
        <v>2</v>
      </c>
      <c r="R73">
        <f t="shared" si="23"/>
        <v>3</v>
      </c>
      <c r="S73">
        <f t="shared" si="23"/>
        <v>3</v>
      </c>
      <c r="T73">
        <f t="shared" si="23"/>
        <v>3</v>
      </c>
      <c r="U73">
        <f t="shared" ref="U73:U75" si="24">ROUND((SUM(L73:T73)/9),0)</f>
        <v>2</v>
      </c>
    </row>
    <row r="74" spans="9:21">
      <c r="I74" s="87" t="s">
        <v>209</v>
      </c>
      <c r="J74" s="87"/>
      <c r="K74" s="87"/>
      <c r="L74">
        <f>IF(L70&gt;70,3,IF(L70&gt;60,2,IF(L70&gt;50,1,0)))</f>
        <v>3</v>
      </c>
      <c r="M74">
        <f>IF(M70&gt;70,3,IF(M70&gt;60,2,IF(M70&gt;50,1,0)))</f>
        <v>2</v>
      </c>
      <c r="N74">
        <f>IF(N70&gt;70,3,IF(N70&gt;60,2,IF(N70&gt;50,1,0)))</f>
        <v>2</v>
      </c>
      <c r="O74">
        <f>IF(O70&gt;70,3,IF(O70&gt;60,2,IF(O70&gt;50,1,0)))</f>
        <v>3</v>
      </c>
      <c r="P74">
        <f>IF(P70&gt;70,3,IF(P70&gt;60,2,IF(P70&gt;50,1,0)))</f>
        <v>3</v>
      </c>
      <c r="Q74">
        <f>IF(Q70&gt;70,3,IF(Q70&gt;60,2,IF(Q70&gt;50,1,0)))</f>
        <v>3</v>
      </c>
      <c r="R74">
        <f>IF(R70&gt;70,3,IF(R70&gt;60,2,IF(R70&gt;50,1,0)))</f>
        <v>3</v>
      </c>
      <c r="S74">
        <f>IF(S70&gt;70,3,IF(S70&gt;60,2,IF(S70&gt;50,1,0)))</f>
        <v>3</v>
      </c>
      <c r="T74">
        <f>IF(T70&gt;70,3,IF(T70&gt;60,2,IF(T70&gt;50,1,0)))</f>
        <v>3</v>
      </c>
      <c r="U74">
        <f t="shared" si="24"/>
        <v>3</v>
      </c>
    </row>
    <row r="75" spans="9:21">
      <c r="I75" s="87" t="s">
        <v>210</v>
      </c>
      <c r="J75" s="87"/>
      <c r="K75" s="87"/>
      <c r="L75">
        <f>IF(L71&gt;70,3,IF(L71&gt;60,2,IF(L71&gt;50,1,0)))</f>
        <v>3</v>
      </c>
      <c r="M75">
        <f>IF(M71&gt;70,3,IF(M71&gt;60,2,IF(M71&gt;50,1,0)))</f>
        <v>3</v>
      </c>
      <c r="N75">
        <f>IF(N71&gt;70,3,IF(N71&gt;60,2,IF(N71&gt;50,1,0)))</f>
        <v>3</v>
      </c>
      <c r="O75">
        <f>IF(O71&gt;70,3,IF(O71&gt;60,2,IF(O71&gt;50,1,0)))</f>
        <v>3</v>
      </c>
      <c r="P75">
        <f>IF(P71&gt;70,3,IF(P71&gt;60,2,IF(P71&gt;50,1,0)))</f>
        <v>3</v>
      </c>
      <c r="Q75">
        <f>IF(Q71&gt;70,3,IF(Q71&gt;60,2,IF(Q71&gt;50,1,0)))</f>
        <v>3</v>
      </c>
      <c r="R75">
        <f>IF(R71&gt;70,3,IF(R71&gt;60,2,IF(R71&gt;50,1,0)))</f>
        <v>3</v>
      </c>
      <c r="S75">
        <f>IF(S71&gt;70,3,IF(S71&gt;60,2,IF(S71&gt;50,1,0)))</f>
        <v>3</v>
      </c>
      <c r="T75">
        <f>IF(T71&gt;70,3,IF(T71&gt;60,2,IF(T71&gt;50,1,0)))</f>
        <v>3</v>
      </c>
      <c r="U75">
        <f t="shared" si="24"/>
        <v>3</v>
      </c>
    </row>
  </sheetData>
  <mergeCells count="1">
    <mergeCell ref="A1:L1"/>
  </mergeCells>
  <conditionalFormatting sqref="B3:J3">
    <cfRule type="containsText" dxfId="3" priority="3" operator="between" text="F">
      <formula>NOT(ISERROR(SEARCH("F",B3)))</formula>
    </cfRule>
  </conditionalFormatting>
  <conditionalFormatting sqref="L3:T3">
    <cfRule type="containsText" dxfId="3" priority="1" operator="between" text="F">
      <formula>NOT(ISERROR(SEARCH("F",L3)))</formula>
    </cfRule>
  </conditionalFormatting>
  <conditionalFormatting sqref="B4:J63">
    <cfRule type="containsText" dxfId="3" priority="2" operator="between" text="F">
      <formula>NOT(ISERROR(SEARCH("F",B4)))</formula>
    </cfRule>
  </conditionalFormatting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5"/>
  <sheetViews>
    <sheetView topLeftCell="I110" workbookViewId="0">
      <selection activeCell="L135" sqref="L135:U135"/>
    </sheetView>
  </sheetViews>
  <sheetFormatPr defaultColWidth="8.8" defaultRowHeight="12.75"/>
  <sheetData>
    <row r="1" ht="17.25" spans="1:12">
      <c r="A1" s="79" t="s">
        <v>238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20">
      <c r="A3" s="80" t="s">
        <v>197</v>
      </c>
      <c r="B3" s="81" t="s">
        <v>198</v>
      </c>
      <c r="C3" s="81" t="s">
        <v>199</v>
      </c>
      <c r="D3" s="81" t="s">
        <v>200</v>
      </c>
      <c r="E3" s="81" t="s">
        <v>231</v>
      </c>
      <c r="F3" s="81" t="s">
        <v>202</v>
      </c>
      <c r="G3" s="81" t="s">
        <v>232</v>
      </c>
      <c r="H3" s="81" t="s">
        <v>204</v>
      </c>
      <c r="I3" s="81" t="s">
        <v>226</v>
      </c>
      <c r="J3" s="81" t="s">
        <v>233</v>
      </c>
      <c r="L3" s="81" t="s">
        <v>198</v>
      </c>
      <c r="M3" s="81" t="s">
        <v>199</v>
      </c>
      <c r="N3" s="81" t="s">
        <v>200</v>
      </c>
      <c r="O3" s="81" t="s">
        <v>231</v>
      </c>
      <c r="P3" s="81" t="s">
        <v>202</v>
      </c>
      <c r="Q3" s="81" t="s">
        <v>232</v>
      </c>
      <c r="R3" s="81" t="s">
        <v>204</v>
      </c>
      <c r="S3" s="81" t="s">
        <v>226</v>
      </c>
      <c r="T3" s="81" t="s">
        <v>233</v>
      </c>
    </row>
    <row r="4" spans="1:20">
      <c r="A4" s="82">
        <v>1</v>
      </c>
      <c r="B4" s="101" t="s">
        <v>13</v>
      </c>
      <c r="C4" s="102" t="s">
        <v>14</v>
      </c>
      <c r="D4" s="102" t="s">
        <v>13</v>
      </c>
      <c r="E4" s="102" t="s">
        <v>16</v>
      </c>
      <c r="F4" s="102" t="s">
        <v>14</v>
      </c>
      <c r="G4" s="102" t="s">
        <v>13</v>
      </c>
      <c r="H4" s="102" t="s">
        <v>23</v>
      </c>
      <c r="I4" s="102" t="s">
        <v>42</v>
      </c>
      <c r="J4" s="102" t="s">
        <v>42</v>
      </c>
      <c r="L4">
        <f t="shared" ref="L4:T4" si="0">IF(B4="O",((10*10)-3.75),IF(B4="A+",((9*10)-3.75),IF(B4="A",((8.5*10)-3.75),IF(B4="B+",((8*10)-3.75),IF(B4="B",((7*10)-3.75),IF(B4="C",((6*10)-3.75),IF(B4="P",((5*10)-3.75),40)))))))</f>
        <v>66.25</v>
      </c>
      <c r="M4">
        <f t="shared" si="0"/>
        <v>56.25</v>
      </c>
      <c r="N4">
        <f t="shared" si="0"/>
        <v>66.25</v>
      </c>
      <c r="O4">
        <f t="shared" si="0"/>
        <v>40</v>
      </c>
      <c r="P4">
        <f t="shared" si="0"/>
        <v>56.25</v>
      </c>
      <c r="Q4">
        <f t="shared" si="0"/>
        <v>66.25</v>
      </c>
      <c r="R4">
        <f t="shared" si="0"/>
        <v>81.25</v>
      </c>
      <c r="S4">
        <f t="shared" si="0"/>
        <v>86.25</v>
      </c>
      <c r="T4">
        <f t="shared" si="0"/>
        <v>86.25</v>
      </c>
    </row>
    <row r="5" spans="1:20">
      <c r="A5" s="82">
        <v>2</v>
      </c>
      <c r="B5" s="101" t="s">
        <v>16</v>
      </c>
      <c r="C5" s="102" t="s">
        <v>16</v>
      </c>
      <c r="D5" s="102" t="s">
        <v>16</v>
      </c>
      <c r="E5" s="102" t="s">
        <v>16</v>
      </c>
      <c r="F5" s="102" t="s">
        <v>13</v>
      </c>
      <c r="G5" s="102" t="s">
        <v>16</v>
      </c>
      <c r="H5" s="102" t="s">
        <v>18</v>
      </c>
      <c r="I5" s="102" t="s">
        <v>18</v>
      </c>
      <c r="J5" s="102" t="s">
        <v>23</v>
      </c>
      <c r="L5">
        <f t="shared" ref="L5:T5" si="1">IF(B5="O",((10*10)-3.75),IF(B5="A+",((9*10)-3.75),IF(B5="A",((8.5*10)-3.75),IF(B5="B+",((8*10)-3.75),IF(B5="B",((7*10)-3.75),IF(B5="C",((6*10)-3.75),IF(B5="P",((5*10)-3.75),40)))))))</f>
        <v>40</v>
      </c>
      <c r="M5">
        <f t="shared" si="1"/>
        <v>40</v>
      </c>
      <c r="N5">
        <f t="shared" si="1"/>
        <v>40</v>
      </c>
      <c r="O5">
        <f t="shared" si="1"/>
        <v>40</v>
      </c>
      <c r="P5">
        <f t="shared" si="1"/>
        <v>66.25</v>
      </c>
      <c r="Q5">
        <f t="shared" si="1"/>
        <v>40</v>
      </c>
      <c r="R5">
        <f t="shared" si="1"/>
        <v>76.25</v>
      </c>
      <c r="S5">
        <f t="shared" si="1"/>
        <v>76.25</v>
      </c>
      <c r="T5">
        <f t="shared" si="1"/>
        <v>81.25</v>
      </c>
    </row>
    <row r="6" spans="1:20">
      <c r="A6" s="82">
        <v>3</v>
      </c>
      <c r="B6" s="101" t="s">
        <v>18</v>
      </c>
      <c r="C6" s="102" t="s">
        <v>13</v>
      </c>
      <c r="D6" s="102" t="s">
        <v>13</v>
      </c>
      <c r="E6" s="102" t="s">
        <v>16</v>
      </c>
      <c r="F6" s="102" t="s">
        <v>18</v>
      </c>
      <c r="G6" s="102" t="s">
        <v>13</v>
      </c>
      <c r="H6" s="102" t="s">
        <v>18</v>
      </c>
      <c r="I6" s="102" t="s">
        <v>23</v>
      </c>
      <c r="J6" s="102" t="s">
        <v>42</v>
      </c>
      <c r="L6">
        <f t="shared" ref="L6:T6" si="2">IF(B6="O",((10*10)-3.75),IF(B6="A+",((9*10)-3.75),IF(B6="A",((8.5*10)-3.75),IF(B6="B+",((8*10)-3.75),IF(B6="B",((7*10)-3.75),IF(B6="C",((6*10)-3.75),IF(B6="P",((5*10)-3.75),40)))))))</f>
        <v>76.25</v>
      </c>
      <c r="M6">
        <f t="shared" si="2"/>
        <v>66.25</v>
      </c>
      <c r="N6">
        <f t="shared" si="2"/>
        <v>66.25</v>
      </c>
      <c r="O6">
        <f t="shared" si="2"/>
        <v>40</v>
      </c>
      <c r="P6">
        <f t="shared" si="2"/>
        <v>76.25</v>
      </c>
      <c r="Q6">
        <f t="shared" si="2"/>
        <v>66.25</v>
      </c>
      <c r="R6">
        <f t="shared" si="2"/>
        <v>76.25</v>
      </c>
      <c r="S6">
        <f t="shared" si="2"/>
        <v>81.25</v>
      </c>
      <c r="T6">
        <f t="shared" si="2"/>
        <v>86.25</v>
      </c>
    </row>
    <row r="7" spans="1:20">
      <c r="A7" s="82">
        <v>4</v>
      </c>
      <c r="B7" s="101" t="s">
        <v>13</v>
      </c>
      <c r="C7" s="102" t="s">
        <v>13</v>
      </c>
      <c r="D7" s="102" t="s">
        <v>18</v>
      </c>
      <c r="E7" s="102" t="s">
        <v>13</v>
      </c>
      <c r="F7" s="102" t="s">
        <v>13</v>
      </c>
      <c r="G7" s="102" t="s">
        <v>18</v>
      </c>
      <c r="H7" s="102" t="s">
        <v>23</v>
      </c>
      <c r="I7" s="102" t="s">
        <v>23</v>
      </c>
      <c r="J7" s="102" t="s">
        <v>42</v>
      </c>
      <c r="L7">
        <f t="shared" ref="L7:T7" si="3">IF(B7="O",((10*10)-3.75),IF(B7="A+",((9*10)-3.75),IF(B7="A",((8.5*10)-3.75),IF(B7="B+",((8*10)-3.75),IF(B7="B",((7*10)-3.75),IF(B7="C",((6*10)-3.75),IF(B7="P",((5*10)-3.75),40)))))))</f>
        <v>66.25</v>
      </c>
      <c r="M7">
        <f t="shared" si="3"/>
        <v>66.25</v>
      </c>
      <c r="N7">
        <f t="shared" si="3"/>
        <v>76.25</v>
      </c>
      <c r="O7">
        <f t="shared" si="3"/>
        <v>66.25</v>
      </c>
      <c r="P7">
        <f t="shared" si="3"/>
        <v>66.25</v>
      </c>
      <c r="Q7">
        <f t="shared" si="3"/>
        <v>76.25</v>
      </c>
      <c r="R7">
        <f t="shared" si="3"/>
        <v>81.25</v>
      </c>
      <c r="S7">
        <f t="shared" si="3"/>
        <v>81.25</v>
      </c>
      <c r="T7">
        <f t="shared" si="3"/>
        <v>86.25</v>
      </c>
    </row>
    <row r="8" spans="1:20">
      <c r="A8" s="82">
        <v>5</v>
      </c>
      <c r="B8" s="101" t="s">
        <v>16</v>
      </c>
      <c r="C8" s="102" t="s">
        <v>13</v>
      </c>
      <c r="D8" s="102" t="s">
        <v>14</v>
      </c>
      <c r="E8" s="102" t="s">
        <v>14</v>
      </c>
      <c r="F8" s="102" t="s">
        <v>23</v>
      </c>
      <c r="G8" s="102" t="s">
        <v>13</v>
      </c>
      <c r="H8" s="102" t="s">
        <v>18</v>
      </c>
      <c r="I8" s="102" t="s">
        <v>42</v>
      </c>
      <c r="J8" s="102" t="s">
        <v>42</v>
      </c>
      <c r="L8">
        <f t="shared" ref="L8:T8" si="4">IF(B8="O",((10*10)-3.75),IF(B8="A+",((9*10)-3.75),IF(B8="A",((8.5*10)-3.75),IF(B8="B+",((8*10)-3.75),IF(B8="B",((7*10)-3.75),IF(B8="C",((6*10)-3.75),IF(B8="P",((5*10)-3.75),40)))))))</f>
        <v>40</v>
      </c>
      <c r="M8">
        <f t="shared" si="4"/>
        <v>66.25</v>
      </c>
      <c r="N8">
        <f t="shared" si="4"/>
        <v>56.25</v>
      </c>
      <c r="O8">
        <f t="shared" si="4"/>
        <v>56.25</v>
      </c>
      <c r="P8">
        <f t="shared" si="4"/>
        <v>81.25</v>
      </c>
      <c r="Q8">
        <f t="shared" si="4"/>
        <v>66.25</v>
      </c>
      <c r="R8">
        <f t="shared" si="4"/>
        <v>76.25</v>
      </c>
      <c r="S8">
        <f t="shared" si="4"/>
        <v>86.25</v>
      </c>
      <c r="T8">
        <f t="shared" si="4"/>
        <v>86.25</v>
      </c>
    </row>
    <row r="9" spans="1:20">
      <c r="A9" s="82">
        <v>6</v>
      </c>
      <c r="B9" s="101" t="s">
        <v>13</v>
      </c>
      <c r="C9" s="102" t="s">
        <v>16</v>
      </c>
      <c r="D9" s="102" t="s">
        <v>18</v>
      </c>
      <c r="E9" s="102" t="s">
        <v>13</v>
      </c>
      <c r="F9" s="102" t="s">
        <v>13</v>
      </c>
      <c r="G9" s="102" t="s">
        <v>14</v>
      </c>
      <c r="H9" s="102" t="s">
        <v>18</v>
      </c>
      <c r="I9" s="102" t="s">
        <v>18</v>
      </c>
      <c r="J9" s="102" t="s">
        <v>23</v>
      </c>
      <c r="L9">
        <f t="shared" ref="L9:T9" si="5">IF(B9="O",((10*10)-3.75),IF(B9="A+",((9*10)-3.75),IF(B9="A",((8.5*10)-3.75),IF(B9="B+",((8*10)-3.75),IF(B9="B",((7*10)-3.75),IF(B9="C",((6*10)-3.75),IF(B9="P",((5*10)-3.75),40)))))))</f>
        <v>66.25</v>
      </c>
      <c r="M9">
        <f t="shared" si="5"/>
        <v>40</v>
      </c>
      <c r="N9">
        <f t="shared" si="5"/>
        <v>76.25</v>
      </c>
      <c r="O9">
        <f t="shared" si="5"/>
        <v>66.25</v>
      </c>
      <c r="P9">
        <f t="shared" si="5"/>
        <v>66.25</v>
      </c>
      <c r="Q9">
        <f t="shared" si="5"/>
        <v>56.25</v>
      </c>
      <c r="R9">
        <f t="shared" si="5"/>
        <v>76.25</v>
      </c>
      <c r="S9">
        <f t="shared" si="5"/>
        <v>76.25</v>
      </c>
      <c r="T9">
        <f t="shared" si="5"/>
        <v>81.25</v>
      </c>
    </row>
    <row r="10" spans="1:20">
      <c r="A10" s="82">
        <v>7</v>
      </c>
      <c r="B10" s="101" t="s">
        <v>16</v>
      </c>
      <c r="C10" s="102" t="s">
        <v>16</v>
      </c>
      <c r="D10" s="102" t="s">
        <v>13</v>
      </c>
      <c r="E10" s="102" t="s">
        <v>16</v>
      </c>
      <c r="F10" s="102" t="s">
        <v>18</v>
      </c>
      <c r="G10" s="102" t="s">
        <v>13</v>
      </c>
      <c r="H10" s="102" t="s">
        <v>18</v>
      </c>
      <c r="I10" s="102" t="s">
        <v>42</v>
      </c>
      <c r="J10" s="102" t="s">
        <v>23</v>
      </c>
      <c r="L10">
        <f t="shared" ref="L10:T10" si="6">IF(B10="O",((10*10)-3.75),IF(B10="A+",((9*10)-3.75),IF(B10="A",((8.5*10)-3.75),IF(B10="B+",((8*10)-3.75),IF(B10="B",((7*10)-3.75),IF(B10="C",((6*10)-3.75),IF(B10="P",((5*10)-3.75),40)))))))</f>
        <v>40</v>
      </c>
      <c r="M10">
        <f t="shared" si="6"/>
        <v>40</v>
      </c>
      <c r="N10">
        <f t="shared" si="6"/>
        <v>66.25</v>
      </c>
      <c r="O10">
        <f t="shared" si="6"/>
        <v>40</v>
      </c>
      <c r="P10">
        <f t="shared" si="6"/>
        <v>76.25</v>
      </c>
      <c r="Q10">
        <f t="shared" si="6"/>
        <v>66.25</v>
      </c>
      <c r="R10">
        <f t="shared" si="6"/>
        <v>76.25</v>
      </c>
      <c r="S10">
        <f t="shared" si="6"/>
        <v>86.25</v>
      </c>
      <c r="T10">
        <f t="shared" si="6"/>
        <v>81.25</v>
      </c>
    </row>
    <row r="11" spans="1:20">
      <c r="A11" s="82">
        <v>8</v>
      </c>
      <c r="B11" s="101" t="s">
        <v>16</v>
      </c>
      <c r="C11" s="102" t="s">
        <v>16</v>
      </c>
      <c r="D11" s="102" t="s">
        <v>14</v>
      </c>
      <c r="E11" s="102" t="s">
        <v>16</v>
      </c>
      <c r="F11" s="102" t="s">
        <v>13</v>
      </c>
      <c r="G11" s="102" t="s">
        <v>13</v>
      </c>
      <c r="H11" s="102" t="s">
        <v>18</v>
      </c>
      <c r="I11" s="102" t="s">
        <v>23</v>
      </c>
      <c r="J11" s="102" t="s">
        <v>23</v>
      </c>
      <c r="L11">
        <f t="shared" ref="L11:T11" si="7">IF(B11="O",((10*10)-3.75),IF(B11="A+",((9*10)-3.75),IF(B11="A",((8.5*10)-3.75),IF(B11="B+",((8*10)-3.75),IF(B11="B",((7*10)-3.75),IF(B11="C",((6*10)-3.75),IF(B11="P",((5*10)-3.75),40)))))))</f>
        <v>40</v>
      </c>
      <c r="M11">
        <f t="shared" si="7"/>
        <v>40</v>
      </c>
      <c r="N11">
        <f t="shared" si="7"/>
        <v>56.25</v>
      </c>
      <c r="O11">
        <f t="shared" si="7"/>
        <v>40</v>
      </c>
      <c r="P11">
        <f t="shared" si="7"/>
        <v>66.25</v>
      </c>
      <c r="Q11">
        <f t="shared" si="7"/>
        <v>66.25</v>
      </c>
      <c r="R11">
        <f t="shared" si="7"/>
        <v>76.25</v>
      </c>
      <c r="S11">
        <f t="shared" si="7"/>
        <v>81.25</v>
      </c>
      <c r="T11">
        <f t="shared" si="7"/>
        <v>81.25</v>
      </c>
    </row>
    <row r="12" spans="1:20">
      <c r="A12" s="82">
        <v>9</v>
      </c>
      <c r="B12" s="101" t="s">
        <v>13</v>
      </c>
      <c r="C12" s="102" t="s">
        <v>16</v>
      </c>
      <c r="D12" s="102" t="s">
        <v>16</v>
      </c>
      <c r="E12" s="102" t="s">
        <v>16</v>
      </c>
      <c r="F12" s="102" t="s">
        <v>13</v>
      </c>
      <c r="G12" s="102" t="s">
        <v>14</v>
      </c>
      <c r="H12" s="102" t="s">
        <v>18</v>
      </c>
      <c r="I12" s="102" t="s">
        <v>13</v>
      </c>
      <c r="J12" s="102" t="s">
        <v>42</v>
      </c>
      <c r="L12">
        <f t="shared" ref="L12:T12" si="8">IF(B12="O",((10*10)-3.75),IF(B12="A+",((9*10)-3.75),IF(B12="A",((8.5*10)-3.75),IF(B12="B+",((8*10)-3.75),IF(B12="B",((7*10)-3.75),IF(B12="C",((6*10)-3.75),IF(B12="P",((5*10)-3.75),40)))))))</f>
        <v>66.25</v>
      </c>
      <c r="M12">
        <f t="shared" si="8"/>
        <v>40</v>
      </c>
      <c r="N12">
        <f t="shared" si="8"/>
        <v>40</v>
      </c>
      <c r="O12">
        <f t="shared" si="8"/>
        <v>40</v>
      </c>
      <c r="P12">
        <f t="shared" si="8"/>
        <v>66.25</v>
      </c>
      <c r="Q12">
        <f t="shared" si="8"/>
        <v>56.25</v>
      </c>
      <c r="R12">
        <f t="shared" si="8"/>
        <v>76.25</v>
      </c>
      <c r="S12">
        <f t="shared" si="8"/>
        <v>66.25</v>
      </c>
      <c r="T12">
        <f t="shared" si="8"/>
        <v>86.25</v>
      </c>
    </row>
    <row r="13" spans="1:20">
      <c r="A13" s="82">
        <v>10</v>
      </c>
      <c r="B13" s="101" t="s">
        <v>16</v>
      </c>
      <c r="C13" s="102" t="s">
        <v>20</v>
      </c>
      <c r="D13" s="102" t="s">
        <v>16</v>
      </c>
      <c r="E13" s="102" t="s">
        <v>16</v>
      </c>
      <c r="F13" s="102" t="s">
        <v>18</v>
      </c>
      <c r="G13" s="102" t="s">
        <v>16</v>
      </c>
      <c r="H13" s="102" t="s">
        <v>18</v>
      </c>
      <c r="I13" s="102" t="s">
        <v>18</v>
      </c>
      <c r="J13" s="102" t="s">
        <v>23</v>
      </c>
      <c r="L13">
        <f t="shared" ref="L13:T13" si="9">IF(B13="O",((10*10)-3.75),IF(B13="A+",((9*10)-3.75),IF(B13="A",((8.5*10)-3.75),IF(B13="B+",((8*10)-3.75),IF(B13="B",((7*10)-3.75),IF(B13="C",((6*10)-3.75),IF(B13="P",((5*10)-3.75),40)))))))</f>
        <v>40</v>
      </c>
      <c r="M13">
        <f t="shared" si="9"/>
        <v>40</v>
      </c>
      <c r="N13">
        <f t="shared" si="9"/>
        <v>40</v>
      </c>
      <c r="O13">
        <f t="shared" si="9"/>
        <v>40</v>
      </c>
      <c r="P13">
        <f t="shared" si="9"/>
        <v>76.25</v>
      </c>
      <c r="Q13">
        <f t="shared" si="9"/>
        <v>40</v>
      </c>
      <c r="R13">
        <f t="shared" si="9"/>
        <v>76.25</v>
      </c>
      <c r="S13">
        <f t="shared" si="9"/>
        <v>76.25</v>
      </c>
      <c r="T13">
        <f t="shared" si="9"/>
        <v>81.25</v>
      </c>
    </row>
    <row r="14" spans="1:20">
      <c r="A14" s="82">
        <v>11</v>
      </c>
      <c r="B14" s="101" t="s">
        <v>18</v>
      </c>
      <c r="C14" s="102" t="s">
        <v>16</v>
      </c>
      <c r="D14" s="102" t="s">
        <v>16</v>
      </c>
      <c r="E14" s="102" t="s">
        <v>16</v>
      </c>
      <c r="F14" s="102" t="s">
        <v>18</v>
      </c>
      <c r="G14" s="102" t="s">
        <v>16</v>
      </c>
      <c r="H14" s="102" t="s">
        <v>18</v>
      </c>
      <c r="I14" s="102" t="s">
        <v>23</v>
      </c>
      <c r="J14" s="102" t="s">
        <v>23</v>
      </c>
      <c r="L14">
        <f t="shared" ref="L14:T14" si="10">IF(B14="O",((10*10)-3.75),IF(B14="A+",((9*10)-3.75),IF(B14="A",((8.5*10)-3.75),IF(B14="B+",((8*10)-3.75),IF(B14="B",((7*10)-3.75),IF(B14="C",((6*10)-3.75),IF(B14="P",((5*10)-3.75),40)))))))</f>
        <v>76.25</v>
      </c>
      <c r="M14">
        <f t="shared" si="10"/>
        <v>40</v>
      </c>
      <c r="N14">
        <f t="shared" si="10"/>
        <v>40</v>
      </c>
      <c r="O14">
        <f t="shared" si="10"/>
        <v>40</v>
      </c>
      <c r="P14">
        <f t="shared" si="10"/>
        <v>76.25</v>
      </c>
      <c r="Q14">
        <f t="shared" si="10"/>
        <v>40</v>
      </c>
      <c r="R14">
        <f t="shared" si="10"/>
        <v>76.25</v>
      </c>
      <c r="S14">
        <f t="shared" si="10"/>
        <v>81.25</v>
      </c>
      <c r="T14">
        <f t="shared" si="10"/>
        <v>81.25</v>
      </c>
    </row>
    <row r="15" spans="1:20">
      <c r="A15" s="82">
        <v>12</v>
      </c>
      <c r="B15" s="101" t="s">
        <v>13</v>
      </c>
      <c r="C15" s="102" t="s">
        <v>16</v>
      </c>
      <c r="D15" s="102" t="s">
        <v>13</v>
      </c>
      <c r="E15" s="102" t="s">
        <v>16</v>
      </c>
      <c r="F15" s="102" t="s">
        <v>13</v>
      </c>
      <c r="G15" s="102" t="s">
        <v>14</v>
      </c>
      <c r="H15" s="102" t="s">
        <v>18</v>
      </c>
      <c r="I15" s="102" t="s">
        <v>42</v>
      </c>
      <c r="J15" s="102" t="s">
        <v>42</v>
      </c>
      <c r="L15">
        <f t="shared" ref="L15:T15" si="11">IF(B15="O",((10*10)-3.75),IF(B15="A+",((9*10)-3.75),IF(B15="A",((8.5*10)-3.75),IF(B15="B+",((8*10)-3.75),IF(B15="B",((7*10)-3.75),IF(B15="C",((6*10)-3.75),IF(B15="P",((5*10)-3.75),40)))))))</f>
        <v>66.25</v>
      </c>
      <c r="M15">
        <f t="shared" si="11"/>
        <v>40</v>
      </c>
      <c r="N15">
        <f t="shared" si="11"/>
        <v>66.25</v>
      </c>
      <c r="O15">
        <f t="shared" si="11"/>
        <v>40</v>
      </c>
      <c r="P15">
        <f t="shared" si="11"/>
        <v>66.25</v>
      </c>
      <c r="Q15">
        <f t="shared" si="11"/>
        <v>56.25</v>
      </c>
      <c r="R15">
        <f t="shared" si="11"/>
        <v>76.25</v>
      </c>
      <c r="S15">
        <f t="shared" si="11"/>
        <v>86.25</v>
      </c>
      <c r="T15">
        <f t="shared" si="11"/>
        <v>86.25</v>
      </c>
    </row>
    <row r="16" spans="1:20">
      <c r="A16" s="82">
        <v>13</v>
      </c>
      <c r="B16" s="101" t="s">
        <v>18</v>
      </c>
      <c r="C16" s="102" t="s">
        <v>16</v>
      </c>
      <c r="D16" s="102" t="s">
        <v>13</v>
      </c>
      <c r="E16" s="102" t="s">
        <v>14</v>
      </c>
      <c r="F16" s="102" t="s">
        <v>18</v>
      </c>
      <c r="G16" s="102" t="s">
        <v>13</v>
      </c>
      <c r="H16" s="102" t="s">
        <v>23</v>
      </c>
      <c r="I16" s="102" t="s">
        <v>18</v>
      </c>
      <c r="J16" s="102" t="s">
        <v>23</v>
      </c>
      <c r="L16">
        <f t="shared" ref="L16:T16" si="12">IF(B16="O",((10*10)-3.75),IF(B16="A+",((9*10)-3.75),IF(B16="A",((8.5*10)-3.75),IF(B16="B+",((8*10)-3.75),IF(B16="B",((7*10)-3.75),IF(B16="C",((6*10)-3.75),IF(B16="P",((5*10)-3.75),40)))))))</f>
        <v>76.25</v>
      </c>
      <c r="M16">
        <f t="shared" si="12"/>
        <v>40</v>
      </c>
      <c r="N16">
        <f t="shared" si="12"/>
        <v>66.25</v>
      </c>
      <c r="O16">
        <f t="shared" si="12"/>
        <v>56.25</v>
      </c>
      <c r="P16">
        <f t="shared" si="12"/>
        <v>76.25</v>
      </c>
      <c r="Q16">
        <f t="shared" si="12"/>
        <v>66.25</v>
      </c>
      <c r="R16">
        <f t="shared" si="12"/>
        <v>81.25</v>
      </c>
      <c r="S16">
        <f t="shared" si="12"/>
        <v>76.25</v>
      </c>
      <c r="T16">
        <f t="shared" si="12"/>
        <v>81.25</v>
      </c>
    </row>
    <row r="17" spans="1:20">
      <c r="A17" s="82">
        <v>14</v>
      </c>
      <c r="B17" s="101" t="s">
        <v>16</v>
      </c>
      <c r="C17" s="102" t="s">
        <v>13</v>
      </c>
      <c r="D17" s="102" t="s">
        <v>14</v>
      </c>
      <c r="E17" s="102" t="s">
        <v>14</v>
      </c>
      <c r="F17" s="102" t="s">
        <v>42</v>
      </c>
      <c r="G17" s="102" t="s">
        <v>18</v>
      </c>
      <c r="H17" s="102" t="s">
        <v>18</v>
      </c>
      <c r="I17" s="102" t="s">
        <v>35</v>
      </c>
      <c r="J17" s="102" t="s">
        <v>35</v>
      </c>
      <c r="L17">
        <f t="shared" ref="L17:T17" si="13">IF(B17="O",((10*10)-3.75),IF(B17="A+",((9*10)-3.75),IF(B17="A",((8.5*10)-3.75),IF(B17="B+",((8*10)-3.75),IF(B17="B",((7*10)-3.75),IF(B17="C",((6*10)-3.75),IF(B17="P",((5*10)-3.75),40)))))))</f>
        <v>40</v>
      </c>
      <c r="M17">
        <f t="shared" si="13"/>
        <v>66.25</v>
      </c>
      <c r="N17">
        <f t="shared" si="13"/>
        <v>56.25</v>
      </c>
      <c r="O17">
        <f t="shared" si="13"/>
        <v>56.25</v>
      </c>
      <c r="P17">
        <f t="shared" si="13"/>
        <v>86.25</v>
      </c>
      <c r="Q17">
        <f t="shared" si="13"/>
        <v>76.25</v>
      </c>
      <c r="R17">
        <f t="shared" si="13"/>
        <v>76.25</v>
      </c>
      <c r="S17">
        <f t="shared" si="13"/>
        <v>96.25</v>
      </c>
      <c r="T17">
        <f t="shared" si="13"/>
        <v>96.25</v>
      </c>
    </row>
    <row r="18" spans="1:20">
      <c r="A18" s="82">
        <v>15</v>
      </c>
      <c r="B18" s="101" t="s">
        <v>13</v>
      </c>
      <c r="C18" s="102" t="s">
        <v>14</v>
      </c>
      <c r="D18" s="102" t="s">
        <v>13</v>
      </c>
      <c r="E18" s="102" t="s">
        <v>14</v>
      </c>
      <c r="F18" s="102" t="s">
        <v>13</v>
      </c>
      <c r="G18" s="102" t="s">
        <v>14</v>
      </c>
      <c r="H18" s="102" t="s">
        <v>23</v>
      </c>
      <c r="I18" s="102" t="s">
        <v>23</v>
      </c>
      <c r="J18" s="102" t="s">
        <v>42</v>
      </c>
      <c r="L18">
        <f t="shared" ref="L18:T18" si="14">IF(B18="O",((10*10)-3.75),IF(B18="A+",((9*10)-3.75),IF(B18="A",((8.5*10)-3.75),IF(B18="B+",((8*10)-3.75),IF(B18="B",((7*10)-3.75),IF(B18="C",((6*10)-3.75),IF(B18="P",((5*10)-3.75),40)))))))</f>
        <v>66.25</v>
      </c>
      <c r="M18">
        <f t="shared" si="14"/>
        <v>56.25</v>
      </c>
      <c r="N18">
        <f t="shared" si="14"/>
        <v>66.25</v>
      </c>
      <c r="O18">
        <f t="shared" si="14"/>
        <v>56.25</v>
      </c>
      <c r="P18">
        <f t="shared" si="14"/>
        <v>66.25</v>
      </c>
      <c r="Q18">
        <f t="shared" si="14"/>
        <v>56.25</v>
      </c>
      <c r="R18">
        <f t="shared" si="14"/>
        <v>81.25</v>
      </c>
      <c r="S18">
        <f t="shared" si="14"/>
        <v>81.25</v>
      </c>
      <c r="T18">
        <f t="shared" si="14"/>
        <v>86.25</v>
      </c>
    </row>
    <row r="19" spans="1:20">
      <c r="A19" s="82">
        <v>16</v>
      </c>
      <c r="B19" s="101" t="s">
        <v>16</v>
      </c>
      <c r="C19" s="102" t="s">
        <v>20</v>
      </c>
      <c r="D19" s="102" t="s">
        <v>16</v>
      </c>
      <c r="E19" s="102" t="s">
        <v>239</v>
      </c>
      <c r="F19" s="102" t="s">
        <v>13</v>
      </c>
      <c r="G19" s="102" t="s">
        <v>16</v>
      </c>
      <c r="H19" s="102" t="s">
        <v>18</v>
      </c>
      <c r="I19" s="102" t="s">
        <v>18</v>
      </c>
      <c r="J19" s="102" t="s">
        <v>23</v>
      </c>
      <c r="L19">
        <f t="shared" ref="L19:T19" si="15">IF(B19="O",((10*10)-3.75),IF(B19="A+",((9*10)-3.75),IF(B19="A",((8.5*10)-3.75),IF(B19="B+",((8*10)-3.75),IF(B19="B",((7*10)-3.75),IF(B19="C",((6*10)-3.75),IF(B19="P",((5*10)-3.75),40)))))))</f>
        <v>40</v>
      </c>
      <c r="M19">
        <f t="shared" si="15"/>
        <v>40</v>
      </c>
      <c r="N19">
        <f t="shared" si="15"/>
        <v>40</v>
      </c>
      <c r="O19">
        <f t="shared" si="15"/>
        <v>40</v>
      </c>
      <c r="P19">
        <f t="shared" si="15"/>
        <v>66.25</v>
      </c>
      <c r="Q19">
        <f t="shared" si="15"/>
        <v>40</v>
      </c>
      <c r="R19">
        <f t="shared" si="15"/>
        <v>76.25</v>
      </c>
      <c r="S19">
        <f t="shared" si="15"/>
        <v>76.25</v>
      </c>
      <c r="T19">
        <f t="shared" si="15"/>
        <v>81.25</v>
      </c>
    </row>
    <row r="20" spans="1:20">
      <c r="A20" s="82">
        <v>17</v>
      </c>
      <c r="B20" s="101" t="s">
        <v>18</v>
      </c>
      <c r="C20" s="102" t="s">
        <v>14</v>
      </c>
      <c r="D20" s="102" t="s">
        <v>23</v>
      </c>
      <c r="E20" s="102" t="s">
        <v>13</v>
      </c>
      <c r="F20" s="102" t="s">
        <v>18</v>
      </c>
      <c r="G20" s="102" t="s">
        <v>14</v>
      </c>
      <c r="H20" s="102" t="s">
        <v>23</v>
      </c>
      <c r="I20" s="102" t="s">
        <v>35</v>
      </c>
      <c r="J20" s="102" t="s">
        <v>35</v>
      </c>
      <c r="L20">
        <f t="shared" ref="L20:T20" si="16">IF(B20="O",((10*10)-3.75),IF(B20="A+",((9*10)-3.75),IF(B20="A",((8.5*10)-3.75),IF(B20="B+",((8*10)-3.75),IF(B20="B",((7*10)-3.75),IF(B20="C",((6*10)-3.75),IF(B20="P",((5*10)-3.75),40)))))))</f>
        <v>76.25</v>
      </c>
      <c r="M20">
        <f t="shared" si="16"/>
        <v>56.25</v>
      </c>
      <c r="N20">
        <f t="shared" si="16"/>
        <v>81.25</v>
      </c>
      <c r="O20">
        <f t="shared" si="16"/>
        <v>66.25</v>
      </c>
      <c r="P20">
        <f t="shared" si="16"/>
        <v>76.25</v>
      </c>
      <c r="Q20">
        <f t="shared" si="16"/>
        <v>56.25</v>
      </c>
      <c r="R20">
        <f t="shared" si="16"/>
        <v>81.25</v>
      </c>
      <c r="S20">
        <f t="shared" si="16"/>
        <v>96.25</v>
      </c>
      <c r="T20">
        <f t="shared" si="16"/>
        <v>96.25</v>
      </c>
    </row>
    <row r="21" spans="1:20">
      <c r="A21" s="82">
        <v>18</v>
      </c>
      <c r="B21" s="101" t="s">
        <v>13</v>
      </c>
      <c r="C21" s="102" t="s">
        <v>13</v>
      </c>
      <c r="D21" s="102" t="s">
        <v>13</v>
      </c>
      <c r="E21" s="102" t="s">
        <v>13</v>
      </c>
      <c r="F21" s="102" t="s">
        <v>18</v>
      </c>
      <c r="G21" s="102" t="s">
        <v>13</v>
      </c>
      <c r="H21" s="102" t="s">
        <v>23</v>
      </c>
      <c r="I21" s="102" t="s">
        <v>35</v>
      </c>
      <c r="J21" s="102" t="s">
        <v>35</v>
      </c>
      <c r="L21">
        <f t="shared" ref="L21:T21" si="17">IF(B21="O",((10*10)-3.75),IF(B21="A+",((9*10)-3.75),IF(B21="A",((8.5*10)-3.75),IF(B21="B+",((8*10)-3.75),IF(B21="B",((7*10)-3.75),IF(B21="C",((6*10)-3.75),IF(B21="P",((5*10)-3.75),40)))))))</f>
        <v>66.25</v>
      </c>
      <c r="M21">
        <f t="shared" si="17"/>
        <v>66.25</v>
      </c>
      <c r="N21">
        <f t="shared" si="17"/>
        <v>66.25</v>
      </c>
      <c r="O21">
        <f t="shared" si="17"/>
        <v>66.25</v>
      </c>
      <c r="P21">
        <f t="shared" si="17"/>
        <v>76.25</v>
      </c>
      <c r="Q21">
        <f t="shared" si="17"/>
        <v>66.25</v>
      </c>
      <c r="R21">
        <f t="shared" si="17"/>
        <v>81.25</v>
      </c>
      <c r="S21">
        <f t="shared" si="17"/>
        <v>96.25</v>
      </c>
      <c r="T21">
        <f t="shared" si="17"/>
        <v>96.25</v>
      </c>
    </row>
    <row r="22" spans="1:20">
      <c r="A22" s="82">
        <v>19</v>
      </c>
      <c r="B22" s="101" t="s">
        <v>16</v>
      </c>
      <c r="C22" s="102" t="s">
        <v>16</v>
      </c>
      <c r="D22" s="102" t="s">
        <v>14</v>
      </c>
      <c r="E22" s="102" t="s">
        <v>13</v>
      </c>
      <c r="F22" s="102" t="s">
        <v>23</v>
      </c>
      <c r="G22" s="102" t="s">
        <v>13</v>
      </c>
      <c r="H22" s="102" t="s">
        <v>23</v>
      </c>
      <c r="I22" s="102" t="s">
        <v>42</v>
      </c>
      <c r="J22" s="102" t="s">
        <v>35</v>
      </c>
      <c r="L22">
        <f t="shared" ref="L22:T22" si="18">IF(B22="O",((10*10)-3.75),IF(B22="A+",((9*10)-3.75),IF(B22="A",((8.5*10)-3.75),IF(B22="B+",((8*10)-3.75),IF(B22="B",((7*10)-3.75),IF(B22="C",((6*10)-3.75),IF(B22="P",((5*10)-3.75),40)))))))</f>
        <v>40</v>
      </c>
      <c r="M22">
        <f t="shared" si="18"/>
        <v>40</v>
      </c>
      <c r="N22">
        <f t="shared" si="18"/>
        <v>56.25</v>
      </c>
      <c r="O22">
        <f t="shared" si="18"/>
        <v>66.25</v>
      </c>
      <c r="P22">
        <f t="shared" si="18"/>
        <v>81.25</v>
      </c>
      <c r="Q22">
        <f t="shared" si="18"/>
        <v>66.25</v>
      </c>
      <c r="R22">
        <f t="shared" si="18"/>
        <v>81.25</v>
      </c>
      <c r="S22">
        <f t="shared" si="18"/>
        <v>86.25</v>
      </c>
      <c r="T22">
        <f t="shared" si="18"/>
        <v>96.25</v>
      </c>
    </row>
    <row r="23" spans="1:20">
      <c r="A23" s="82">
        <v>20</v>
      </c>
      <c r="B23" s="101" t="s">
        <v>16</v>
      </c>
      <c r="C23" s="102" t="s">
        <v>16</v>
      </c>
      <c r="D23" s="102" t="s">
        <v>16</v>
      </c>
      <c r="E23" s="102" t="s">
        <v>16</v>
      </c>
      <c r="F23" s="102" t="s">
        <v>18</v>
      </c>
      <c r="G23" s="102" t="s">
        <v>14</v>
      </c>
      <c r="H23" s="102" t="s">
        <v>18</v>
      </c>
      <c r="I23" s="102" t="s">
        <v>23</v>
      </c>
      <c r="J23" s="102" t="s">
        <v>18</v>
      </c>
      <c r="L23">
        <f t="shared" ref="L23:T23" si="19">IF(B23="O",((10*10)-3.75),IF(B23="A+",((9*10)-3.75),IF(B23="A",((8.5*10)-3.75),IF(B23="B+",((8*10)-3.75),IF(B23="B",((7*10)-3.75),IF(B23="C",((6*10)-3.75),IF(B23="P",((5*10)-3.75),40)))))))</f>
        <v>40</v>
      </c>
      <c r="M23">
        <f t="shared" si="19"/>
        <v>40</v>
      </c>
      <c r="N23">
        <f t="shared" si="19"/>
        <v>40</v>
      </c>
      <c r="O23">
        <f t="shared" si="19"/>
        <v>40</v>
      </c>
      <c r="P23">
        <f t="shared" si="19"/>
        <v>76.25</v>
      </c>
      <c r="Q23">
        <f t="shared" si="19"/>
        <v>56.25</v>
      </c>
      <c r="R23">
        <f t="shared" si="19"/>
        <v>76.25</v>
      </c>
      <c r="S23">
        <f t="shared" si="19"/>
        <v>81.25</v>
      </c>
      <c r="T23">
        <f t="shared" si="19"/>
        <v>76.25</v>
      </c>
    </row>
    <row r="24" spans="1:20">
      <c r="A24" s="82">
        <v>21</v>
      </c>
      <c r="B24" s="101" t="s">
        <v>16</v>
      </c>
      <c r="C24" s="102" t="s">
        <v>16</v>
      </c>
      <c r="D24" s="102" t="s">
        <v>13</v>
      </c>
      <c r="E24" s="102" t="s">
        <v>13</v>
      </c>
      <c r="F24" s="102" t="s">
        <v>13</v>
      </c>
      <c r="G24" s="102" t="s">
        <v>13</v>
      </c>
      <c r="H24" s="102" t="s">
        <v>18</v>
      </c>
      <c r="I24" s="102" t="s">
        <v>42</v>
      </c>
      <c r="J24" s="102" t="s">
        <v>42</v>
      </c>
      <c r="L24">
        <f t="shared" ref="L24:T24" si="20">IF(B24="O",((10*10)-3.75),IF(B24="A+",((9*10)-3.75),IF(B24="A",((8.5*10)-3.75),IF(B24="B+",((8*10)-3.75),IF(B24="B",((7*10)-3.75),IF(B24="C",((6*10)-3.75),IF(B24="P",((5*10)-3.75),40)))))))</f>
        <v>40</v>
      </c>
      <c r="M24">
        <f t="shared" si="20"/>
        <v>40</v>
      </c>
      <c r="N24">
        <f t="shared" si="20"/>
        <v>66.25</v>
      </c>
      <c r="O24">
        <f t="shared" si="20"/>
        <v>66.25</v>
      </c>
      <c r="P24">
        <f t="shared" si="20"/>
        <v>66.25</v>
      </c>
      <c r="Q24">
        <f t="shared" si="20"/>
        <v>66.25</v>
      </c>
      <c r="R24">
        <f t="shared" si="20"/>
        <v>76.25</v>
      </c>
      <c r="S24">
        <f t="shared" si="20"/>
        <v>86.25</v>
      </c>
      <c r="T24">
        <f t="shared" si="20"/>
        <v>86.25</v>
      </c>
    </row>
    <row r="25" spans="1:20">
      <c r="A25" s="82">
        <v>22</v>
      </c>
      <c r="B25" s="101" t="s">
        <v>16</v>
      </c>
      <c r="C25" s="102" t="s">
        <v>16</v>
      </c>
      <c r="D25" s="102" t="s">
        <v>20</v>
      </c>
      <c r="E25" s="102" t="s">
        <v>16</v>
      </c>
      <c r="F25" s="102" t="s">
        <v>18</v>
      </c>
      <c r="G25" s="102" t="s">
        <v>14</v>
      </c>
      <c r="H25" s="102" t="s">
        <v>23</v>
      </c>
      <c r="I25" s="102" t="s">
        <v>18</v>
      </c>
      <c r="J25" s="102" t="s">
        <v>42</v>
      </c>
      <c r="L25">
        <f t="shared" ref="L25:T25" si="21">IF(B25="O",((10*10)-3.75),IF(B25="A+",((9*10)-3.75),IF(B25="A",((8.5*10)-3.75),IF(B25="B+",((8*10)-3.75),IF(B25="B",((7*10)-3.75),IF(B25="C",((6*10)-3.75),IF(B25="P",((5*10)-3.75),40)))))))</f>
        <v>40</v>
      </c>
      <c r="M25">
        <f t="shared" si="21"/>
        <v>40</v>
      </c>
      <c r="N25">
        <f t="shared" si="21"/>
        <v>40</v>
      </c>
      <c r="O25">
        <f t="shared" si="21"/>
        <v>40</v>
      </c>
      <c r="P25">
        <f t="shared" si="21"/>
        <v>76.25</v>
      </c>
      <c r="Q25">
        <f t="shared" si="21"/>
        <v>56.25</v>
      </c>
      <c r="R25">
        <f t="shared" si="21"/>
        <v>81.25</v>
      </c>
      <c r="S25">
        <f t="shared" si="21"/>
        <v>76.25</v>
      </c>
      <c r="T25">
        <f t="shared" si="21"/>
        <v>86.25</v>
      </c>
    </row>
    <row r="26" spans="1:20">
      <c r="A26" s="82">
        <v>23</v>
      </c>
      <c r="B26" s="101" t="s">
        <v>16</v>
      </c>
      <c r="C26" s="102" t="s">
        <v>16</v>
      </c>
      <c r="D26" s="102" t="s">
        <v>16</v>
      </c>
      <c r="E26" s="102" t="s">
        <v>16</v>
      </c>
      <c r="F26" s="102" t="s">
        <v>14</v>
      </c>
      <c r="G26" s="102" t="s">
        <v>16</v>
      </c>
      <c r="H26" s="102" t="s">
        <v>23</v>
      </c>
      <c r="I26" s="102" t="s">
        <v>18</v>
      </c>
      <c r="J26" s="102" t="s">
        <v>42</v>
      </c>
      <c r="L26">
        <f t="shared" ref="L26:T26" si="22">IF(B26="O",((10*10)-3.75),IF(B26="A+",((9*10)-3.75),IF(B26="A",((8.5*10)-3.75),IF(B26="B+",((8*10)-3.75),IF(B26="B",((7*10)-3.75),IF(B26="C",((6*10)-3.75),IF(B26="P",((5*10)-3.75),40)))))))</f>
        <v>40</v>
      </c>
      <c r="M26">
        <f t="shared" si="22"/>
        <v>40</v>
      </c>
      <c r="N26">
        <f t="shared" si="22"/>
        <v>40</v>
      </c>
      <c r="O26">
        <f t="shared" si="22"/>
        <v>40</v>
      </c>
      <c r="P26">
        <f t="shared" si="22"/>
        <v>56.25</v>
      </c>
      <c r="Q26">
        <f t="shared" si="22"/>
        <v>40</v>
      </c>
      <c r="R26">
        <f t="shared" si="22"/>
        <v>81.25</v>
      </c>
      <c r="S26">
        <f t="shared" si="22"/>
        <v>76.25</v>
      </c>
      <c r="T26">
        <f t="shared" si="22"/>
        <v>86.25</v>
      </c>
    </row>
    <row r="27" spans="1:20">
      <c r="A27" s="82">
        <v>24</v>
      </c>
      <c r="B27" s="101" t="s">
        <v>13</v>
      </c>
      <c r="C27" s="102" t="s">
        <v>14</v>
      </c>
      <c r="D27" s="102" t="s">
        <v>13</v>
      </c>
      <c r="E27" s="102" t="s">
        <v>14</v>
      </c>
      <c r="F27" s="102" t="s">
        <v>42</v>
      </c>
      <c r="G27" s="102" t="s">
        <v>18</v>
      </c>
      <c r="H27" s="102" t="s">
        <v>23</v>
      </c>
      <c r="I27" s="102" t="s">
        <v>42</v>
      </c>
      <c r="J27" s="102" t="s">
        <v>42</v>
      </c>
      <c r="L27">
        <f t="shared" ref="L27:T27" si="23">IF(B27="O",((10*10)-3.75),IF(B27="A+",((9*10)-3.75),IF(B27="A",((8.5*10)-3.75),IF(B27="B+",((8*10)-3.75),IF(B27="B",((7*10)-3.75),IF(B27="C",((6*10)-3.75),IF(B27="P",((5*10)-3.75),40)))))))</f>
        <v>66.25</v>
      </c>
      <c r="M27">
        <f t="shared" si="23"/>
        <v>56.25</v>
      </c>
      <c r="N27">
        <f t="shared" si="23"/>
        <v>66.25</v>
      </c>
      <c r="O27">
        <f t="shared" si="23"/>
        <v>56.25</v>
      </c>
      <c r="P27">
        <f t="shared" si="23"/>
        <v>86.25</v>
      </c>
      <c r="Q27">
        <f t="shared" si="23"/>
        <v>76.25</v>
      </c>
      <c r="R27">
        <f t="shared" si="23"/>
        <v>81.25</v>
      </c>
      <c r="S27">
        <f t="shared" si="23"/>
        <v>86.25</v>
      </c>
      <c r="T27">
        <f t="shared" si="23"/>
        <v>86.25</v>
      </c>
    </row>
    <row r="28" spans="1:20">
      <c r="A28" s="82">
        <v>25</v>
      </c>
      <c r="B28" s="101" t="s">
        <v>18</v>
      </c>
      <c r="C28" s="102" t="s">
        <v>23</v>
      </c>
      <c r="D28" s="102" t="s">
        <v>18</v>
      </c>
      <c r="E28" s="102" t="s">
        <v>13</v>
      </c>
      <c r="F28" s="102" t="s">
        <v>42</v>
      </c>
      <c r="G28" s="102" t="s">
        <v>42</v>
      </c>
      <c r="H28" s="102" t="s">
        <v>42</v>
      </c>
      <c r="I28" s="102" t="s">
        <v>35</v>
      </c>
      <c r="J28" s="102" t="s">
        <v>35</v>
      </c>
      <c r="L28">
        <f t="shared" ref="L28:T28" si="24">IF(B28="O",((10*10)-3.75),IF(B28="A+",((9*10)-3.75),IF(B28="A",((8.5*10)-3.75),IF(B28="B+",((8*10)-3.75),IF(B28="B",((7*10)-3.75),IF(B28="C",((6*10)-3.75),IF(B28="P",((5*10)-3.75),40)))))))</f>
        <v>76.25</v>
      </c>
      <c r="M28">
        <f t="shared" si="24"/>
        <v>81.25</v>
      </c>
      <c r="N28">
        <f t="shared" si="24"/>
        <v>76.25</v>
      </c>
      <c r="O28">
        <f t="shared" si="24"/>
        <v>66.25</v>
      </c>
      <c r="P28">
        <f t="shared" si="24"/>
        <v>86.25</v>
      </c>
      <c r="Q28">
        <f t="shared" si="24"/>
        <v>86.25</v>
      </c>
      <c r="R28">
        <f t="shared" si="24"/>
        <v>86.25</v>
      </c>
      <c r="S28">
        <f t="shared" si="24"/>
        <v>96.25</v>
      </c>
      <c r="T28">
        <f t="shared" si="24"/>
        <v>96.25</v>
      </c>
    </row>
    <row r="29" spans="1:20">
      <c r="A29" s="82">
        <v>26</v>
      </c>
      <c r="B29" s="101" t="s">
        <v>23</v>
      </c>
      <c r="C29" s="102" t="s">
        <v>16</v>
      </c>
      <c r="D29" s="102" t="s">
        <v>18</v>
      </c>
      <c r="E29" s="102" t="s">
        <v>13</v>
      </c>
      <c r="F29" s="102" t="s">
        <v>13</v>
      </c>
      <c r="G29" s="102" t="s">
        <v>14</v>
      </c>
      <c r="H29" s="102" t="s">
        <v>42</v>
      </c>
      <c r="I29" s="102" t="s">
        <v>23</v>
      </c>
      <c r="J29" s="102" t="s">
        <v>35</v>
      </c>
      <c r="L29">
        <f t="shared" ref="L29:T29" si="25">IF(B29="O",((10*10)-3.75),IF(B29="A+",((9*10)-3.75),IF(B29="A",((8.5*10)-3.75),IF(B29="B+",((8*10)-3.75),IF(B29="B",((7*10)-3.75),IF(B29="C",((6*10)-3.75),IF(B29="P",((5*10)-3.75),40)))))))</f>
        <v>81.25</v>
      </c>
      <c r="M29">
        <f t="shared" si="25"/>
        <v>40</v>
      </c>
      <c r="N29">
        <f t="shared" si="25"/>
        <v>76.25</v>
      </c>
      <c r="O29">
        <f t="shared" si="25"/>
        <v>66.25</v>
      </c>
      <c r="P29">
        <f t="shared" si="25"/>
        <v>66.25</v>
      </c>
      <c r="Q29">
        <f t="shared" si="25"/>
        <v>56.25</v>
      </c>
      <c r="R29">
        <f t="shared" si="25"/>
        <v>86.25</v>
      </c>
      <c r="S29">
        <f t="shared" si="25"/>
        <v>81.25</v>
      </c>
      <c r="T29">
        <f t="shared" si="25"/>
        <v>96.25</v>
      </c>
    </row>
    <row r="30" spans="1:20">
      <c r="A30" s="82">
        <v>27</v>
      </c>
      <c r="B30" s="101" t="s">
        <v>35</v>
      </c>
      <c r="C30" s="102" t="s">
        <v>14</v>
      </c>
      <c r="D30" s="102" t="s">
        <v>35</v>
      </c>
      <c r="E30" s="102" t="s">
        <v>18</v>
      </c>
      <c r="F30" s="102" t="s">
        <v>18</v>
      </c>
      <c r="G30" s="102" t="s">
        <v>42</v>
      </c>
      <c r="H30" s="102" t="s">
        <v>42</v>
      </c>
      <c r="I30" s="102" t="s">
        <v>35</v>
      </c>
      <c r="J30" s="102" t="s">
        <v>35</v>
      </c>
      <c r="L30">
        <f t="shared" ref="L30:T30" si="26">IF(B30="O",((10*10)-3.75),IF(B30="A+",((9*10)-3.75),IF(B30="A",((8.5*10)-3.75),IF(B30="B+",((8*10)-3.75),IF(B30="B",((7*10)-3.75),IF(B30="C",((6*10)-3.75),IF(B30="P",((5*10)-3.75),40)))))))</f>
        <v>96.25</v>
      </c>
      <c r="M30">
        <f t="shared" si="26"/>
        <v>56.25</v>
      </c>
      <c r="N30">
        <f t="shared" si="26"/>
        <v>96.25</v>
      </c>
      <c r="O30">
        <f t="shared" si="26"/>
        <v>76.25</v>
      </c>
      <c r="P30">
        <f t="shared" si="26"/>
        <v>76.25</v>
      </c>
      <c r="Q30">
        <f t="shared" si="26"/>
        <v>86.25</v>
      </c>
      <c r="R30">
        <f t="shared" si="26"/>
        <v>86.25</v>
      </c>
      <c r="S30">
        <f t="shared" si="26"/>
        <v>96.25</v>
      </c>
      <c r="T30">
        <f t="shared" si="26"/>
        <v>96.25</v>
      </c>
    </row>
    <row r="31" spans="1:20">
      <c r="A31" s="82">
        <v>28</v>
      </c>
      <c r="B31" s="101" t="s">
        <v>16</v>
      </c>
      <c r="C31" s="102" t="s">
        <v>14</v>
      </c>
      <c r="D31" s="102" t="s">
        <v>13</v>
      </c>
      <c r="E31" s="102" t="s">
        <v>14</v>
      </c>
      <c r="F31" s="102" t="s">
        <v>23</v>
      </c>
      <c r="G31" s="102" t="s">
        <v>18</v>
      </c>
      <c r="H31" s="102" t="s">
        <v>18</v>
      </c>
      <c r="I31" s="102" t="s">
        <v>35</v>
      </c>
      <c r="J31" s="102" t="s">
        <v>42</v>
      </c>
      <c r="L31">
        <f t="shared" ref="L31:T31" si="27">IF(B31="O",((10*10)-3.75),IF(B31="A+",((9*10)-3.75),IF(B31="A",((8.5*10)-3.75),IF(B31="B+",((8*10)-3.75),IF(B31="B",((7*10)-3.75),IF(B31="C",((6*10)-3.75),IF(B31="P",((5*10)-3.75),40)))))))</f>
        <v>40</v>
      </c>
      <c r="M31">
        <f t="shared" si="27"/>
        <v>56.25</v>
      </c>
      <c r="N31">
        <f t="shared" si="27"/>
        <v>66.25</v>
      </c>
      <c r="O31">
        <f t="shared" si="27"/>
        <v>56.25</v>
      </c>
      <c r="P31">
        <f t="shared" si="27"/>
        <v>81.25</v>
      </c>
      <c r="Q31">
        <f t="shared" si="27"/>
        <v>76.25</v>
      </c>
      <c r="R31">
        <f t="shared" si="27"/>
        <v>76.25</v>
      </c>
      <c r="S31">
        <f t="shared" si="27"/>
        <v>96.25</v>
      </c>
      <c r="T31">
        <f t="shared" si="27"/>
        <v>86.25</v>
      </c>
    </row>
    <row r="32" spans="1:20">
      <c r="A32" s="82">
        <v>29</v>
      </c>
      <c r="B32" s="101" t="s">
        <v>13</v>
      </c>
      <c r="C32" s="102" t="s">
        <v>14</v>
      </c>
      <c r="D32" s="102" t="s">
        <v>13</v>
      </c>
      <c r="E32" s="102" t="s">
        <v>13</v>
      </c>
      <c r="F32" s="102" t="s">
        <v>13</v>
      </c>
      <c r="G32" s="102" t="s">
        <v>13</v>
      </c>
      <c r="H32" s="102" t="s">
        <v>18</v>
      </c>
      <c r="I32" s="102" t="s">
        <v>23</v>
      </c>
      <c r="J32" s="102" t="s">
        <v>35</v>
      </c>
      <c r="L32">
        <f t="shared" ref="L32:T32" si="28">IF(B32="O",((10*10)-3.75),IF(B32="A+",((9*10)-3.75),IF(B32="A",((8.5*10)-3.75),IF(B32="B+",((8*10)-3.75),IF(B32="B",((7*10)-3.75),IF(B32="C",((6*10)-3.75),IF(B32="P",((5*10)-3.75),40)))))))</f>
        <v>66.25</v>
      </c>
      <c r="M32">
        <f t="shared" si="28"/>
        <v>56.25</v>
      </c>
      <c r="N32">
        <f t="shared" si="28"/>
        <v>66.25</v>
      </c>
      <c r="O32">
        <f t="shared" si="28"/>
        <v>66.25</v>
      </c>
      <c r="P32">
        <f t="shared" si="28"/>
        <v>66.25</v>
      </c>
      <c r="Q32">
        <f t="shared" si="28"/>
        <v>66.25</v>
      </c>
      <c r="R32">
        <f t="shared" si="28"/>
        <v>76.25</v>
      </c>
      <c r="S32">
        <f t="shared" si="28"/>
        <v>81.25</v>
      </c>
      <c r="T32">
        <f t="shared" si="28"/>
        <v>96.25</v>
      </c>
    </row>
    <row r="33" spans="1:20">
      <c r="A33" s="82">
        <v>30</v>
      </c>
      <c r="B33" s="101" t="s">
        <v>23</v>
      </c>
      <c r="C33" s="102" t="s">
        <v>18</v>
      </c>
      <c r="D33" s="102" t="s">
        <v>18</v>
      </c>
      <c r="E33" s="102" t="s">
        <v>14</v>
      </c>
      <c r="F33" s="102" t="s">
        <v>23</v>
      </c>
      <c r="G33" s="102" t="s">
        <v>42</v>
      </c>
      <c r="H33" s="102" t="s">
        <v>42</v>
      </c>
      <c r="I33" s="102" t="s">
        <v>35</v>
      </c>
      <c r="J33" s="102" t="s">
        <v>35</v>
      </c>
      <c r="L33">
        <f t="shared" ref="L33:T33" si="29">IF(B33="O",((10*10)-3.75),IF(B33="A+",((9*10)-3.75),IF(B33="A",((8.5*10)-3.75),IF(B33="B+",((8*10)-3.75),IF(B33="B",((7*10)-3.75),IF(B33="C",((6*10)-3.75),IF(B33="P",((5*10)-3.75),40)))))))</f>
        <v>81.25</v>
      </c>
      <c r="M33">
        <f t="shared" si="29"/>
        <v>76.25</v>
      </c>
      <c r="N33">
        <f t="shared" si="29"/>
        <v>76.25</v>
      </c>
      <c r="O33">
        <f t="shared" si="29"/>
        <v>56.25</v>
      </c>
      <c r="P33">
        <f t="shared" si="29"/>
        <v>81.25</v>
      </c>
      <c r="Q33">
        <f t="shared" si="29"/>
        <v>86.25</v>
      </c>
      <c r="R33">
        <f t="shared" si="29"/>
        <v>86.25</v>
      </c>
      <c r="S33">
        <f t="shared" si="29"/>
        <v>96.25</v>
      </c>
      <c r="T33">
        <f t="shared" si="29"/>
        <v>96.25</v>
      </c>
    </row>
    <row r="34" spans="1:20">
      <c r="A34" s="82">
        <v>31</v>
      </c>
      <c r="B34" s="101" t="s">
        <v>18</v>
      </c>
      <c r="C34" s="102" t="s">
        <v>18</v>
      </c>
      <c r="D34" s="102" t="s">
        <v>42</v>
      </c>
      <c r="E34" s="102" t="s">
        <v>16</v>
      </c>
      <c r="F34" s="102" t="s">
        <v>42</v>
      </c>
      <c r="G34" s="102" t="s">
        <v>18</v>
      </c>
      <c r="H34" s="102" t="s">
        <v>42</v>
      </c>
      <c r="I34" s="102" t="s">
        <v>35</v>
      </c>
      <c r="J34" s="102" t="s">
        <v>42</v>
      </c>
      <c r="L34">
        <f t="shared" ref="L34:T34" si="30">IF(B34="O",((10*10)-3.75),IF(B34="A+",((9*10)-3.75),IF(B34="A",((8.5*10)-3.75),IF(B34="B+",((8*10)-3.75),IF(B34="B",((7*10)-3.75),IF(B34="C",((6*10)-3.75),IF(B34="P",((5*10)-3.75),40)))))))</f>
        <v>76.25</v>
      </c>
      <c r="M34">
        <f t="shared" si="30"/>
        <v>76.25</v>
      </c>
      <c r="N34">
        <f t="shared" si="30"/>
        <v>86.25</v>
      </c>
      <c r="O34">
        <f t="shared" si="30"/>
        <v>40</v>
      </c>
      <c r="P34">
        <f t="shared" si="30"/>
        <v>86.25</v>
      </c>
      <c r="Q34">
        <f t="shared" si="30"/>
        <v>76.25</v>
      </c>
      <c r="R34">
        <f t="shared" si="30"/>
        <v>86.25</v>
      </c>
      <c r="S34">
        <f t="shared" si="30"/>
        <v>96.25</v>
      </c>
      <c r="T34">
        <f t="shared" si="30"/>
        <v>86.25</v>
      </c>
    </row>
    <row r="35" spans="1:20">
      <c r="A35" s="82">
        <v>32</v>
      </c>
      <c r="B35" s="101" t="s">
        <v>23</v>
      </c>
      <c r="C35" s="102" t="s">
        <v>42</v>
      </c>
      <c r="D35" s="102" t="s">
        <v>23</v>
      </c>
      <c r="E35" s="102" t="s">
        <v>13</v>
      </c>
      <c r="F35" s="102" t="s">
        <v>23</v>
      </c>
      <c r="G35" s="102" t="s">
        <v>35</v>
      </c>
      <c r="H35" s="102" t="s">
        <v>35</v>
      </c>
      <c r="I35" s="102" t="s">
        <v>35</v>
      </c>
      <c r="J35" s="102" t="s">
        <v>35</v>
      </c>
      <c r="L35">
        <f t="shared" ref="L35:T35" si="31">IF(B35="O",((10*10)-3.75),IF(B35="A+",((9*10)-3.75),IF(B35="A",((8.5*10)-3.75),IF(B35="B+",((8*10)-3.75),IF(B35="B",((7*10)-3.75),IF(B35="C",((6*10)-3.75),IF(B35="P",((5*10)-3.75),40)))))))</f>
        <v>81.25</v>
      </c>
      <c r="M35">
        <f t="shared" si="31"/>
        <v>86.25</v>
      </c>
      <c r="N35">
        <f t="shared" si="31"/>
        <v>81.25</v>
      </c>
      <c r="O35">
        <f t="shared" si="31"/>
        <v>66.25</v>
      </c>
      <c r="P35">
        <f t="shared" si="31"/>
        <v>81.25</v>
      </c>
      <c r="Q35">
        <f t="shared" si="31"/>
        <v>96.25</v>
      </c>
      <c r="R35">
        <f t="shared" si="31"/>
        <v>96.25</v>
      </c>
      <c r="S35">
        <f t="shared" si="31"/>
        <v>96.25</v>
      </c>
      <c r="T35">
        <f t="shared" si="31"/>
        <v>96.25</v>
      </c>
    </row>
    <row r="36" spans="1:20">
      <c r="A36" s="82">
        <v>33</v>
      </c>
      <c r="B36" s="101" t="s">
        <v>13</v>
      </c>
      <c r="C36" s="102" t="s">
        <v>13</v>
      </c>
      <c r="D36" s="102" t="s">
        <v>23</v>
      </c>
      <c r="E36" s="102" t="s">
        <v>14</v>
      </c>
      <c r="F36" s="102" t="s">
        <v>18</v>
      </c>
      <c r="G36" s="102" t="s">
        <v>42</v>
      </c>
      <c r="H36" s="102" t="s">
        <v>42</v>
      </c>
      <c r="I36" s="102" t="s">
        <v>42</v>
      </c>
      <c r="J36" s="102" t="s">
        <v>35</v>
      </c>
      <c r="L36">
        <f t="shared" ref="L36:T36" si="32">IF(B36="O",((10*10)-3.75),IF(B36="A+",((9*10)-3.75),IF(B36="A",((8.5*10)-3.75),IF(B36="B+",((8*10)-3.75),IF(B36="B",((7*10)-3.75),IF(B36="C",((6*10)-3.75),IF(B36="P",((5*10)-3.75),40)))))))</f>
        <v>66.25</v>
      </c>
      <c r="M36">
        <f t="shared" si="32"/>
        <v>66.25</v>
      </c>
      <c r="N36">
        <f t="shared" si="32"/>
        <v>81.25</v>
      </c>
      <c r="O36">
        <f t="shared" si="32"/>
        <v>56.25</v>
      </c>
      <c r="P36">
        <f t="shared" si="32"/>
        <v>76.25</v>
      </c>
      <c r="Q36">
        <f t="shared" si="32"/>
        <v>86.25</v>
      </c>
      <c r="R36">
        <f t="shared" si="32"/>
        <v>86.25</v>
      </c>
      <c r="S36">
        <f t="shared" si="32"/>
        <v>86.25</v>
      </c>
      <c r="T36">
        <f t="shared" si="32"/>
        <v>96.25</v>
      </c>
    </row>
    <row r="37" spans="1:20">
      <c r="A37" s="82">
        <v>34</v>
      </c>
      <c r="B37" s="101" t="s">
        <v>16</v>
      </c>
      <c r="C37" s="102" t="s">
        <v>13</v>
      </c>
      <c r="D37" s="102" t="s">
        <v>16</v>
      </c>
      <c r="E37" s="102" t="s">
        <v>16</v>
      </c>
      <c r="F37" s="102" t="s">
        <v>23</v>
      </c>
      <c r="G37" s="102" t="s">
        <v>13</v>
      </c>
      <c r="H37" s="102" t="s">
        <v>23</v>
      </c>
      <c r="I37" s="102" t="s">
        <v>23</v>
      </c>
      <c r="J37" s="102" t="s">
        <v>42</v>
      </c>
      <c r="L37">
        <f t="shared" ref="L37:T37" si="33">IF(B37="O",((10*10)-3.75),IF(B37="A+",((9*10)-3.75),IF(B37="A",((8.5*10)-3.75),IF(B37="B+",((8*10)-3.75),IF(B37="B",((7*10)-3.75),IF(B37="C",((6*10)-3.75),IF(B37="P",((5*10)-3.75),40)))))))</f>
        <v>40</v>
      </c>
      <c r="M37">
        <f t="shared" si="33"/>
        <v>66.25</v>
      </c>
      <c r="N37">
        <f t="shared" si="33"/>
        <v>40</v>
      </c>
      <c r="O37">
        <f t="shared" si="33"/>
        <v>40</v>
      </c>
      <c r="P37">
        <f t="shared" si="33"/>
        <v>81.25</v>
      </c>
      <c r="Q37">
        <f t="shared" si="33"/>
        <v>66.25</v>
      </c>
      <c r="R37">
        <f t="shared" si="33"/>
        <v>81.25</v>
      </c>
      <c r="S37">
        <f t="shared" si="33"/>
        <v>81.25</v>
      </c>
      <c r="T37">
        <f t="shared" si="33"/>
        <v>86.25</v>
      </c>
    </row>
    <row r="38" spans="1:20">
      <c r="A38" s="82">
        <v>35</v>
      </c>
      <c r="B38" s="101" t="s">
        <v>16</v>
      </c>
      <c r="C38" s="102" t="s">
        <v>16</v>
      </c>
      <c r="D38" s="102" t="s">
        <v>16</v>
      </c>
      <c r="E38" s="102" t="s">
        <v>13</v>
      </c>
      <c r="F38" s="102" t="s">
        <v>13</v>
      </c>
      <c r="G38" s="102" t="s">
        <v>13</v>
      </c>
      <c r="H38" s="102" t="s">
        <v>23</v>
      </c>
      <c r="I38" s="102" t="s">
        <v>13</v>
      </c>
      <c r="J38" s="102" t="s">
        <v>42</v>
      </c>
      <c r="L38">
        <f t="shared" ref="L38:T38" si="34">IF(B38="O",((10*10)-3.75),IF(B38="A+",((9*10)-3.75),IF(B38="A",((8.5*10)-3.75),IF(B38="B+",((8*10)-3.75),IF(B38="B",((7*10)-3.75),IF(B38="C",((6*10)-3.75),IF(B38="P",((5*10)-3.75),40)))))))</f>
        <v>40</v>
      </c>
      <c r="M38">
        <f t="shared" si="34"/>
        <v>40</v>
      </c>
      <c r="N38">
        <f t="shared" si="34"/>
        <v>40</v>
      </c>
      <c r="O38">
        <f t="shared" si="34"/>
        <v>66.25</v>
      </c>
      <c r="P38">
        <f t="shared" si="34"/>
        <v>66.25</v>
      </c>
      <c r="Q38">
        <f t="shared" si="34"/>
        <v>66.25</v>
      </c>
      <c r="R38">
        <f t="shared" si="34"/>
        <v>81.25</v>
      </c>
      <c r="S38">
        <f t="shared" si="34"/>
        <v>66.25</v>
      </c>
      <c r="T38">
        <f t="shared" si="34"/>
        <v>86.25</v>
      </c>
    </row>
    <row r="39" spans="1:20">
      <c r="A39" s="82">
        <v>36</v>
      </c>
      <c r="B39" s="101" t="s">
        <v>16</v>
      </c>
      <c r="C39" s="102" t="s">
        <v>16</v>
      </c>
      <c r="D39" s="102" t="s">
        <v>14</v>
      </c>
      <c r="E39" s="102" t="s">
        <v>16</v>
      </c>
      <c r="F39" s="102" t="s">
        <v>18</v>
      </c>
      <c r="G39" s="102" t="s">
        <v>13</v>
      </c>
      <c r="H39" s="102" t="s">
        <v>18</v>
      </c>
      <c r="I39" s="102" t="s">
        <v>18</v>
      </c>
      <c r="J39" s="102" t="s">
        <v>18</v>
      </c>
      <c r="L39">
        <f t="shared" ref="L39:T39" si="35">IF(B39="O",((10*10)-3.75),IF(B39="A+",((9*10)-3.75),IF(B39="A",((8.5*10)-3.75),IF(B39="B+",((8*10)-3.75),IF(B39="B",((7*10)-3.75),IF(B39="C",((6*10)-3.75),IF(B39="P",((5*10)-3.75),40)))))))</f>
        <v>40</v>
      </c>
      <c r="M39">
        <f t="shared" si="35"/>
        <v>40</v>
      </c>
      <c r="N39">
        <f t="shared" si="35"/>
        <v>56.25</v>
      </c>
      <c r="O39">
        <f t="shared" si="35"/>
        <v>40</v>
      </c>
      <c r="P39">
        <f t="shared" si="35"/>
        <v>76.25</v>
      </c>
      <c r="Q39">
        <f t="shared" si="35"/>
        <v>66.25</v>
      </c>
      <c r="R39">
        <f t="shared" si="35"/>
        <v>76.25</v>
      </c>
      <c r="S39">
        <f t="shared" si="35"/>
        <v>76.25</v>
      </c>
      <c r="T39">
        <f t="shared" si="35"/>
        <v>76.25</v>
      </c>
    </row>
    <row r="40" spans="1:20">
      <c r="A40" s="82">
        <v>37</v>
      </c>
      <c r="B40" s="101" t="s">
        <v>16</v>
      </c>
      <c r="C40" s="102" t="s">
        <v>16</v>
      </c>
      <c r="D40" s="102" t="s">
        <v>14</v>
      </c>
      <c r="E40" s="102" t="s">
        <v>14</v>
      </c>
      <c r="F40" s="102" t="s">
        <v>18</v>
      </c>
      <c r="G40" s="102" t="s">
        <v>18</v>
      </c>
      <c r="H40" s="102" t="s">
        <v>18</v>
      </c>
      <c r="I40" s="102" t="s">
        <v>35</v>
      </c>
      <c r="J40" s="102" t="s">
        <v>35</v>
      </c>
      <c r="L40">
        <f t="shared" ref="L40:T40" si="36">IF(B40="O",((10*10)-3.75),IF(B40="A+",((9*10)-3.75),IF(B40="A",((8.5*10)-3.75),IF(B40="B+",((8*10)-3.75),IF(B40="B",((7*10)-3.75),IF(B40="C",((6*10)-3.75),IF(B40="P",((5*10)-3.75),40)))))))</f>
        <v>40</v>
      </c>
      <c r="M40">
        <f t="shared" si="36"/>
        <v>40</v>
      </c>
      <c r="N40">
        <f t="shared" si="36"/>
        <v>56.25</v>
      </c>
      <c r="O40">
        <f t="shared" si="36"/>
        <v>56.25</v>
      </c>
      <c r="P40">
        <f t="shared" si="36"/>
        <v>76.25</v>
      </c>
      <c r="Q40">
        <f t="shared" si="36"/>
        <v>76.25</v>
      </c>
      <c r="R40">
        <f t="shared" si="36"/>
        <v>76.25</v>
      </c>
      <c r="S40">
        <f t="shared" si="36"/>
        <v>96.25</v>
      </c>
      <c r="T40">
        <f t="shared" si="36"/>
        <v>96.25</v>
      </c>
    </row>
    <row r="41" spans="1:20">
      <c r="A41" s="82">
        <v>38</v>
      </c>
      <c r="B41" s="101" t="s">
        <v>14</v>
      </c>
      <c r="C41" s="102" t="s">
        <v>14</v>
      </c>
      <c r="D41" s="102" t="s">
        <v>16</v>
      </c>
      <c r="E41" s="102" t="s">
        <v>16</v>
      </c>
      <c r="F41" s="102" t="s">
        <v>18</v>
      </c>
      <c r="G41" s="102" t="s">
        <v>14</v>
      </c>
      <c r="H41" s="102" t="s">
        <v>23</v>
      </c>
      <c r="I41" s="102" t="s">
        <v>23</v>
      </c>
      <c r="J41" s="102" t="s">
        <v>35</v>
      </c>
      <c r="L41">
        <f t="shared" ref="L41:T41" si="37">IF(B41="O",((10*10)-3.75),IF(B41="A+",((9*10)-3.75),IF(B41="A",((8.5*10)-3.75),IF(B41="B+",((8*10)-3.75),IF(B41="B",((7*10)-3.75),IF(B41="C",((6*10)-3.75),IF(B41="P",((5*10)-3.75),40)))))))</f>
        <v>56.25</v>
      </c>
      <c r="M41">
        <f t="shared" si="37"/>
        <v>56.25</v>
      </c>
      <c r="N41">
        <f t="shared" si="37"/>
        <v>40</v>
      </c>
      <c r="O41">
        <f t="shared" si="37"/>
        <v>40</v>
      </c>
      <c r="P41">
        <f t="shared" si="37"/>
        <v>76.25</v>
      </c>
      <c r="Q41">
        <f t="shared" si="37"/>
        <v>56.25</v>
      </c>
      <c r="R41">
        <f t="shared" si="37"/>
        <v>81.25</v>
      </c>
      <c r="S41">
        <f t="shared" si="37"/>
        <v>81.25</v>
      </c>
      <c r="T41">
        <f t="shared" si="37"/>
        <v>96.25</v>
      </c>
    </row>
    <row r="42" spans="1:20">
      <c r="A42" s="82">
        <v>39</v>
      </c>
      <c r="B42" s="101" t="s">
        <v>16</v>
      </c>
      <c r="C42" s="102" t="s">
        <v>16</v>
      </c>
      <c r="D42" s="102" t="s">
        <v>13</v>
      </c>
      <c r="E42" s="102" t="s">
        <v>14</v>
      </c>
      <c r="F42" s="102" t="s">
        <v>18</v>
      </c>
      <c r="G42" s="102" t="s">
        <v>14</v>
      </c>
      <c r="H42" s="102" t="s">
        <v>18</v>
      </c>
      <c r="I42" s="102" t="s">
        <v>23</v>
      </c>
      <c r="J42" s="102" t="s">
        <v>35</v>
      </c>
      <c r="L42">
        <f t="shared" ref="L42:T42" si="38">IF(B42="O",((10*10)-3.75),IF(B42="A+",((9*10)-3.75),IF(B42="A",((8.5*10)-3.75),IF(B42="B+",((8*10)-3.75),IF(B42="B",((7*10)-3.75),IF(B42="C",((6*10)-3.75),IF(B42="P",((5*10)-3.75),40)))))))</f>
        <v>40</v>
      </c>
      <c r="M42">
        <f t="shared" si="38"/>
        <v>40</v>
      </c>
      <c r="N42">
        <f t="shared" si="38"/>
        <v>66.25</v>
      </c>
      <c r="O42">
        <f t="shared" si="38"/>
        <v>56.25</v>
      </c>
      <c r="P42">
        <f t="shared" si="38"/>
        <v>76.25</v>
      </c>
      <c r="Q42">
        <f t="shared" si="38"/>
        <v>56.25</v>
      </c>
      <c r="R42">
        <f t="shared" si="38"/>
        <v>76.25</v>
      </c>
      <c r="S42">
        <f t="shared" si="38"/>
        <v>81.25</v>
      </c>
      <c r="T42">
        <f t="shared" si="38"/>
        <v>96.25</v>
      </c>
    </row>
    <row r="43" spans="1:20">
      <c r="A43" s="82">
        <v>40</v>
      </c>
      <c r="B43" s="101" t="s">
        <v>16</v>
      </c>
      <c r="C43" s="102" t="s">
        <v>16</v>
      </c>
      <c r="D43" s="102" t="s">
        <v>16</v>
      </c>
      <c r="E43" s="102" t="s">
        <v>14</v>
      </c>
      <c r="F43" s="102" t="s">
        <v>13</v>
      </c>
      <c r="G43" s="102" t="s">
        <v>13</v>
      </c>
      <c r="H43" s="102" t="s">
        <v>18</v>
      </c>
      <c r="I43" s="102" t="s">
        <v>42</v>
      </c>
      <c r="J43" s="102" t="s">
        <v>35</v>
      </c>
      <c r="L43">
        <f t="shared" ref="L43:T43" si="39">IF(B43="O",((10*10)-3.75),IF(B43="A+",((9*10)-3.75),IF(B43="A",((8.5*10)-3.75),IF(B43="B+",((8*10)-3.75),IF(B43="B",((7*10)-3.75),IF(B43="C",((6*10)-3.75),IF(B43="P",((5*10)-3.75),40)))))))</f>
        <v>40</v>
      </c>
      <c r="M43">
        <f t="shared" si="39"/>
        <v>40</v>
      </c>
      <c r="N43">
        <f t="shared" si="39"/>
        <v>40</v>
      </c>
      <c r="O43">
        <f t="shared" si="39"/>
        <v>56.25</v>
      </c>
      <c r="P43">
        <f t="shared" si="39"/>
        <v>66.25</v>
      </c>
      <c r="Q43">
        <f t="shared" si="39"/>
        <v>66.25</v>
      </c>
      <c r="R43">
        <f t="shared" si="39"/>
        <v>76.25</v>
      </c>
      <c r="S43">
        <f t="shared" si="39"/>
        <v>86.25</v>
      </c>
      <c r="T43">
        <f t="shared" si="39"/>
        <v>96.25</v>
      </c>
    </row>
    <row r="44" spans="1:20">
      <c r="A44" s="82">
        <v>41</v>
      </c>
      <c r="B44" s="101" t="s">
        <v>13</v>
      </c>
      <c r="C44" s="102" t="s">
        <v>14</v>
      </c>
      <c r="D44" s="102" t="s">
        <v>35</v>
      </c>
      <c r="E44" s="102" t="s">
        <v>23</v>
      </c>
      <c r="F44" s="102" t="s">
        <v>18</v>
      </c>
      <c r="G44" s="102" t="s">
        <v>18</v>
      </c>
      <c r="H44" s="102" t="s">
        <v>42</v>
      </c>
      <c r="I44" s="102" t="s">
        <v>35</v>
      </c>
      <c r="J44" s="102" t="s">
        <v>35</v>
      </c>
      <c r="L44">
        <f t="shared" ref="L44:T44" si="40">IF(B44="O",((10*10)-3.75),IF(B44="A+",((9*10)-3.75),IF(B44="A",((8.5*10)-3.75),IF(B44="B+",((8*10)-3.75),IF(B44="B",((7*10)-3.75),IF(B44="C",((6*10)-3.75),IF(B44="P",((5*10)-3.75),40)))))))</f>
        <v>66.25</v>
      </c>
      <c r="M44">
        <f t="shared" si="40"/>
        <v>56.25</v>
      </c>
      <c r="N44">
        <f t="shared" si="40"/>
        <v>96.25</v>
      </c>
      <c r="O44">
        <f t="shared" si="40"/>
        <v>81.25</v>
      </c>
      <c r="P44">
        <f t="shared" si="40"/>
        <v>76.25</v>
      </c>
      <c r="Q44">
        <f t="shared" si="40"/>
        <v>76.25</v>
      </c>
      <c r="R44">
        <f t="shared" si="40"/>
        <v>86.25</v>
      </c>
      <c r="S44">
        <f t="shared" si="40"/>
        <v>96.25</v>
      </c>
      <c r="T44">
        <f t="shared" si="40"/>
        <v>96.25</v>
      </c>
    </row>
    <row r="45" spans="1:20">
      <c r="A45" s="82">
        <v>42</v>
      </c>
      <c r="B45" s="101" t="s">
        <v>16</v>
      </c>
      <c r="C45" s="102" t="s">
        <v>16</v>
      </c>
      <c r="D45" s="102" t="s">
        <v>13</v>
      </c>
      <c r="E45" s="102" t="s">
        <v>16</v>
      </c>
      <c r="F45" s="102" t="s">
        <v>23</v>
      </c>
      <c r="G45" s="102" t="s">
        <v>18</v>
      </c>
      <c r="H45" s="102" t="s">
        <v>18</v>
      </c>
      <c r="I45" s="102" t="s">
        <v>23</v>
      </c>
      <c r="J45" s="102" t="s">
        <v>35</v>
      </c>
      <c r="L45">
        <f t="shared" ref="L45:T45" si="41">IF(B45="O",((10*10)-3.75),IF(B45="A+",((9*10)-3.75),IF(B45="A",((8.5*10)-3.75),IF(B45="B+",((8*10)-3.75),IF(B45="B",((7*10)-3.75),IF(B45="C",((6*10)-3.75),IF(B45="P",((5*10)-3.75),40)))))))</f>
        <v>40</v>
      </c>
      <c r="M45">
        <f t="shared" si="41"/>
        <v>40</v>
      </c>
      <c r="N45">
        <f t="shared" si="41"/>
        <v>66.25</v>
      </c>
      <c r="O45">
        <f t="shared" si="41"/>
        <v>40</v>
      </c>
      <c r="P45">
        <f t="shared" si="41"/>
        <v>81.25</v>
      </c>
      <c r="Q45">
        <f t="shared" si="41"/>
        <v>76.25</v>
      </c>
      <c r="R45">
        <f t="shared" si="41"/>
        <v>76.25</v>
      </c>
      <c r="S45">
        <f t="shared" si="41"/>
        <v>81.25</v>
      </c>
      <c r="T45">
        <f t="shared" si="41"/>
        <v>96.25</v>
      </c>
    </row>
    <row r="46" spans="1:20">
      <c r="A46" s="82">
        <v>43</v>
      </c>
      <c r="B46" s="101" t="s">
        <v>18</v>
      </c>
      <c r="C46" s="102" t="s">
        <v>23</v>
      </c>
      <c r="D46" s="102" t="s">
        <v>23</v>
      </c>
      <c r="E46" s="102" t="s">
        <v>13</v>
      </c>
      <c r="F46" s="102" t="s">
        <v>42</v>
      </c>
      <c r="G46" s="102" t="s">
        <v>42</v>
      </c>
      <c r="H46" s="102" t="s">
        <v>23</v>
      </c>
      <c r="I46" s="102" t="s">
        <v>35</v>
      </c>
      <c r="J46" s="102" t="s">
        <v>35</v>
      </c>
      <c r="L46">
        <f t="shared" ref="L46:T46" si="42">IF(B46="O",((10*10)-3.75),IF(B46="A+",((9*10)-3.75),IF(B46="A",((8.5*10)-3.75),IF(B46="B+",((8*10)-3.75),IF(B46="B",((7*10)-3.75),IF(B46="C",((6*10)-3.75),IF(B46="P",((5*10)-3.75),40)))))))</f>
        <v>76.25</v>
      </c>
      <c r="M46">
        <f t="shared" si="42"/>
        <v>81.25</v>
      </c>
      <c r="N46">
        <f t="shared" si="42"/>
        <v>81.25</v>
      </c>
      <c r="O46">
        <f t="shared" si="42"/>
        <v>66.25</v>
      </c>
      <c r="P46">
        <f t="shared" si="42"/>
        <v>86.25</v>
      </c>
      <c r="Q46">
        <f t="shared" si="42"/>
        <v>86.25</v>
      </c>
      <c r="R46">
        <f t="shared" si="42"/>
        <v>81.25</v>
      </c>
      <c r="S46">
        <f t="shared" si="42"/>
        <v>96.25</v>
      </c>
      <c r="T46">
        <f t="shared" si="42"/>
        <v>96.25</v>
      </c>
    </row>
    <row r="47" spans="1:20">
      <c r="A47" s="82">
        <v>44</v>
      </c>
      <c r="B47" s="101" t="s">
        <v>14</v>
      </c>
      <c r="C47" s="102" t="s">
        <v>13</v>
      </c>
      <c r="D47" s="102" t="s">
        <v>18</v>
      </c>
      <c r="E47" s="102" t="s">
        <v>18</v>
      </c>
      <c r="F47" s="102" t="s">
        <v>18</v>
      </c>
      <c r="G47" s="102" t="s">
        <v>18</v>
      </c>
      <c r="H47" s="102" t="s">
        <v>23</v>
      </c>
      <c r="I47" s="102" t="s">
        <v>23</v>
      </c>
      <c r="J47" s="102" t="s">
        <v>35</v>
      </c>
      <c r="L47">
        <f t="shared" ref="L47:T47" si="43">IF(B47="O",((10*10)-3.75),IF(B47="A+",((9*10)-3.75),IF(B47="A",((8.5*10)-3.75),IF(B47="B+",((8*10)-3.75),IF(B47="B",((7*10)-3.75),IF(B47="C",((6*10)-3.75),IF(B47="P",((5*10)-3.75),40)))))))</f>
        <v>56.25</v>
      </c>
      <c r="M47">
        <f t="shared" si="43"/>
        <v>66.25</v>
      </c>
      <c r="N47">
        <f t="shared" si="43"/>
        <v>76.25</v>
      </c>
      <c r="O47">
        <f t="shared" si="43"/>
        <v>76.25</v>
      </c>
      <c r="P47">
        <f t="shared" si="43"/>
        <v>76.25</v>
      </c>
      <c r="Q47">
        <f t="shared" si="43"/>
        <v>76.25</v>
      </c>
      <c r="R47">
        <f t="shared" si="43"/>
        <v>81.25</v>
      </c>
      <c r="S47">
        <f t="shared" si="43"/>
        <v>81.25</v>
      </c>
      <c r="T47">
        <f t="shared" si="43"/>
        <v>96.25</v>
      </c>
    </row>
    <row r="48" spans="1:20">
      <c r="A48" s="82">
        <v>45</v>
      </c>
      <c r="B48" s="101" t="s">
        <v>16</v>
      </c>
      <c r="C48" s="102" t="s">
        <v>16</v>
      </c>
      <c r="D48" s="102" t="s">
        <v>16</v>
      </c>
      <c r="E48" s="102" t="s">
        <v>16</v>
      </c>
      <c r="F48" s="102" t="s">
        <v>13</v>
      </c>
      <c r="G48" s="102" t="s">
        <v>14</v>
      </c>
      <c r="H48" s="102" t="s">
        <v>18</v>
      </c>
      <c r="I48" s="102" t="s">
        <v>13</v>
      </c>
      <c r="J48" s="102" t="s">
        <v>42</v>
      </c>
      <c r="L48">
        <f t="shared" ref="L48:T48" si="44">IF(B48="O",((10*10)-3.75),IF(B48="A+",((9*10)-3.75),IF(B48="A",((8.5*10)-3.75),IF(B48="B+",((8*10)-3.75),IF(B48="B",((7*10)-3.75),IF(B48="C",((6*10)-3.75),IF(B48="P",((5*10)-3.75),40)))))))</f>
        <v>40</v>
      </c>
      <c r="M48">
        <f t="shared" si="44"/>
        <v>40</v>
      </c>
      <c r="N48">
        <f t="shared" si="44"/>
        <v>40</v>
      </c>
      <c r="O48">
        <f t="shared" si="44"/>
        <v>40</v>
      </c>
      <c r="P48">
        <f t="shared" si="44"/>
        <v>66.25</v>
      </c>
      <c r="Q48">
        <f t="shared" si="44"/>
        <v>56.25</v>
      </c>
      <c r="R48">
        <f t="shared" si="44"/>
        <v>76.25</v>
      </c>
      <c r="S48">
        <f t="shared" si="44"/>
        <v>66.25</v>
      </c>
      <c r="T48">
        <f t="shared" si="44"/>
        <v>86.25</v>
      </c>
    </row>
    <row r="49" spans="1:20">
      <c r="A49" s="82">
        <v>46</v>
      </c>
      <c r="B49" s="101" t="s">
        <v>16</v>
      </c>
      <c r="C49" s="102" t="s">
        <v>14</v>
      </c>
      <c r="D49" s="102" t="s">
        <v>16</v>
      </c>
      <c r="E49" s="102" t="s">
        <v>16</v>
      </c>
      <c r="F49" s="102" t="s">
        <v>18</v>
      </c>
      <c r="G49" s="102" t="s">
        <v>14</v>
      </c>
      <c r="H49" s="102" t="s">
        <v>18</v>
      </c>
      <c r="I49" s="102" t="s">
        <v>18</v>
      </c>
      <c r="J49" s="102" t="s">
        <v>42</v>
      </c>
      <c r="L49">
        <f t="shared" ref="L49:T49" si="45">IF(B49="O",((10*10)-3.75),IF(B49="A+",((9*10)-3.75),IF(B49="A",((8.5*10)-3.75),IF(B49="B+",((8*10)-3.75),IF(B49="B",((7*10)-3.75),IF(B49="C",((6*10)-3.75),IF(B49="P",((5*10)-3.75),40)))))))</f>
        <v>40</v>
      </c>
      <c r="M49">
        <f t="shared" si="45"/>
        <v>56.25</v>
      </c>
      <c r="N49">
        <f t="shared" si="45"/>
        <v>40</v>
      </c>
      <c r="O49">
        <f t="shared" si="45"/>
        <v>40</v>
      </c>
      <c r="P49">
        <f t="shared" si="45"/>
        <v>76.25</v>
      </c>
      <c r="Q49">
        <f t="shared" si="45"/>
        <v>56.25</v>
      </c>
      <c r="R49">
        <f t="shared" si="45"/>
        <v>76.25</v>
      </c>
      <c r="S49">
        <f t="shared" si="45"/>
        <v>76.25</v>
      </c>
      <c r="T49">
        <f t="shared" si="45"/>
        <v>86.25</v>
      </c>
    </row>
    <row r="50" spans="1:20">
      <c r="A50" s="82">
        <v>47</v>
      </c>
      <c r="B50" s="101" t="s">
        <v>16</v>
      </c>
      <c r="C50" s="102" t="s">
        <v>14</v>
      </c>
      <c r="D50" s="102" t="s">
        <v>14</v>
      </c>
      <c r="E50" s="102" t="s">
        <v>14</v>
      </c>
      <c r="F50" s="102" t="s">
        <v>23</v>
      </c>
      <c r="G50" s="102" t="s">
        <v>13</v>
      </c>
      <c r="H50" s="102" t="s">
        <v>23</v>
      </c>
      <c r="I50" s="102" t="s">
        <v>18</v>
      </c>
      <c r="J50" s="102" t="s">
        <v>42</v>
      </c>
      <c r="L50">
        <f t="shared" ref="L50:T50" si="46">IF(B50="O",((10*10)-3.75),IF(B50="A+",((9*10)-3.75),IF(B50="A",((8.5*10)-3.75),IF(B50="B+",((8*10)-3.75),IF(B50="B",((7*10)-3.75),IF(B50="C",((6*10)-3.75),IF(B50="P",((5*10)-3.75),40)))))))</f>
        <v>40</v>
      </c>
      <c r="M50">
        <f t="shared" si="46"/>
        <v>56.25</v>
      </c>
      <c r="N50">
        <f t="shared" si="46"/>
        <v>56.25</v>
      </c>
      <c r="O50">
        <f t="shared" si="46"/>
        <v>56.25</v>
      </c>
      <c r="P50">
        <f t="shared" si="46"/>
        <v>81.25</v>
      </c>
      <c r="Q50">
        <f t="shared" si="46"/>
        <v>66.25</v>
      </c>
      <c r="R50">
        <f t="shared" si="46"/>
        <v>81.25</v>
      </c>
      <c r="S50">
        <f t="shared" si="46"/>
        <v>76.25</v>
      </c>
      <c r="T50">
        <f t="shared" si="46"/>
        <v>86.25</v>
      </c>
    </row>
    <row r="51" spans="1:20">
      <c r="A51" s="82">
        <v>48</v>
      </c>
      <c r="B51" s="101" t="s">
        <v>13</v>
      </c>
      <c r="C51" s="102" t="s">
        <v>18</v>
      </c>
      <c r="D51" s="102" t="s">
        <v>23</v>
      </c>
      <c r="E51" s="102" t="s">
        <v>14</v>
      </c>
      <c r="F51" s="102" t="s">
        <v>35</v>
      </c>
      <c r="G51" s="102" t="s">
        <v>18</v>
      </c>
      <c r="H51" s="102" t="s">
        <v>23</v>
      </c>
      <c r="I51" s="102" t="s">
        <v>23</v>
      </c>
      <c r="J51" s="102" t="s">
        <v>42</v>
      </c>
      <c r="L51">
        <f t="shared" ref="L51:T51" si="47">IF(B51="O",((10*10)-3.75),IF(B51="A+",((9*10)-3.75),IF(B51="A",((8.5*10)-3.75),IF(B51="B+",((8*10)-3.75),IF(B51="B",((7*10)-3.75),IF(B51="C",((6*10)-3.75),IF(B51="P",((5*10)-3.75),40)))))))</f>
        <v>66.25</v>
      </c>
      <c r="M51">
        <f t="shared" si="47"/>
        <v>76.25</v>
      </c>
      <c r="N51">
        <f t="shared" si="47"/>
        <v>81.25</v>
      </c>
      <c r="O51">
        <f t="shared" si="47"/>
        <v>56.25</v>
      </c>
      <c r="P51">
        <f t="shared" si="47"/>
        <v>96.25</v>
      </c>
      <c r="Q51">
        <f t="shared" si="47"/>
        <v>76.25</v>
      </c>
      <c r="R51">
        <f t="shared" si="47"/>
        <v>81.25</v>
      </c>
      <c r="S51">
        <f t="shared" si="47"/>
        <v>81.25</v>
      </c>
      <c r="T51">
        <f t="shared" si="47"/>
        <v>86.25</v>
      </c>
    </row>
    <row r="52" spans="1:20">
      <c r="A52" s="82">
        <v>49</v>
      </c>
      <c r="B52" s="101" t="s">
        <v>13</v>
      </c>
      <c r="C52" s="102" t="s">
        <v>13</v>
      </c>
      <c r="D52" s="102" t="s">
        <v>13</v>
      </c>
      <c r="E52" s="102" t="s">
        <v>13</v>
      </c>
      <c r="F52" s="102" t="s">
        <v>18</v>
      </c>
      <c r="G52" s="102" t="s">
        <v>13</v>
      </c>
      <c r="H52" s="102" t="s">
        <v>23</v>
      </c>
      <c r="I52" s="102" t="s">
        <v>42</v>
      </c>
      <c r="J52" s="102" t="s">
        <v>42</v>
      </c>
      <c r="L52">
        <f t="shared" ref="L52:T52" si="48">IF(B52="O",((10*10)-3.75),IF(B52="A+",((9*10)-3.75),IF(B52="A",((8.5*10)-3.75),IF(B52="B+",((8*10)-3.75),IF(B52="B",((7*10)-3.75),IF(B52="C",((6*10)-3.75),IF(B52="P",((5*10)-3.75),40)))))))</f>
        <v>66.25</v>
      </c>
      <c r="M52">
        <f t="shared" si="48"/>
        <v>66.25</v>
      </c>
      <c r="N52">
        <f t="shared" si="48"/>
        <v>66.25</v>
      </c>
      <c r="O52">
        <f t="shared" si="48"/>
        <v>66.25</v>
      </c>
      <c r="P52">
        <f t="shared" si="48"/>
        <v>76.25</v>
      </c>
      <c r="Q52">
        <f t="shared" si="48"/>
        <v>66.25</v>
      </c>
      <c r="R52">
        <f t="shared" si="48"/>
        <v>81.25</v>
      </c>
      <c r="S52">
        <f t="shared" si="48"/>
        <v>86.25</v>
      </c>
      <c r="T52">
        <f t="shared" si="48"/>
        <v>86.25</v>
      </c>
    </row>
    <row r="53" spans="1:20">
      <c r="A53" s="82">
        <v>50</v>
      </c>
      <c r="B53" s="101" t="s">
        <v>16</v>
      </c>
      <c r="C53" s="102" t="s">
        <v>14</v>
      </c>
      <c r="D53" s="102" t="s">
        <v>16</v>
      </c>
      <c r="E53" s="102" t="s">
        <v>16</v>
      </c>
      <c r="F53" s="102" t="s">
        <v>13</v>
      </c>
      <c r="G53" s="102" t="s">
        <v>13</v>
      </c>
      <c r="H53" s="102" t="s">
        <v>18</v>
      </c>
      <c r="I53" s="102" t="s">
        <v>42</v>
      </c>
      <c r="J53" s="102" t="s">
        <v>35</v>
      </c>
      <c r="L53">
        <f t="shared" ref="L53:T53" si="49">IF(B53="O",((10*10)-3.75),IF(B53="A+",((9*10)-3.75),IF(B53="A",((8.5*10)-3.75),IF(B53="B+",((8*10)-3.75),IF(B53="B",((7*10)-3.75),IF(B53="C",((6*10)-3.75),IF(B53="P",((5*10)-3.75),40)))))))</f>
        <v>40</v>
      </c>
      <c r="M53">
        <f t="shared" si="49"/>
        <v>56.25</v>
      </c>
      <c r="N53">
        <f t="shared" si="49"/>
        <v>40</v>
      </c>
      <c r="O53">
        <f t="shared" si="49"/>
        <v>40</v>
      </c>
      <c r="P53">
        <f t="shared" si="49"/>
        <v>66.25</v>
      </c>
      <c r="Q53">
        <f t="shared" si="49"/>
        <v>66.25</v>
      </c>
      <c r="R53">
        <f t="shared" si="49"/>
        <v>76.25</v>
      </c>
      <c r="S53">
        <f t="shared" si="49"/>
        <v>86.25</v>
      </c>
      <c r="T53">
        <f t="shared" si="49"/>
        <v>96.25</v>
      </c>
    </row>
    <row r="54" spans="1:20">
      <c r="A54" s="82">
        <v>51</v>
      </c>
      <c r="B54" s="101" t="s">
        <v>13</v>
      </c>
      <c r="C54" s="102" t="s">
        <v>13</v>
      </c>
      <c r="D54" s="102" t="s">
        <v>13</v>
      </c>
      <c r="E54" s="102" t="s">
        <v>16</v>
      </c>
      <c r="F54" s="102" t="s">
        <v>18</v>
      </c>
      <c r="G54" s="102" t="s">
        <v>13</v>
      </c>
      <c r="H54" s="102" t="s">
        <v>23</v>
      </c>
      <c r="I54" s="102" t="s">
        <v>18</v>
      </c>
      <c r="J54" s="102" t="s">
        <v>42</v>
      </c>
      <c r="L54">
        <f t="shared" ref="L54:T54" si="50">IF(B54="O",((10*10)-3.75),IF(B54="A+",((9*10)-3.75),IF(B54="A",((8.5*10)-3.75),IF(B54="B+",((8*10)-3.75),IF(B54="B",((7*10)-3.75),IF(B54="C",((6*10)-3.75),IF(B54="P",((5*10)-3.75),40)))))))</f>
        <v>66.25</v>
      </c>
      <c r="M54">
        <f t="shared" si="50"/>
        <v>66.25</v>
      </c>
      <c r="N54">
        <f t="shared" si="50"/>
        <v>66.25</v>
      </c>
      <c r="O54">
        <f t="shared" si="50"/>
        <v>40</v>
      </c>
      <c r="P54">
        <f t="shared" si="50"/>
        <v>76.25</v>
      </c>
      <c r="Q54">
        <f t="shared" si="50"/>
        <v>66.25</v>
      </c>
      <c r="R54">
        <f t="shared" si="50"/>
        <v>81.25</v>
      </c>
      <c r="S54">
        <f t="shared" si="50"/>
        <v>76.25</v>
      </c>
      <c r="T54">
        <f t="shared" si="50"/>
        <v>86.25</v>
      </c>
    </row>
    <row r="55" spans="1:20">
      <c r="A55" s="82">
        <v>52</v>
      </c>
      <c r="B55" s="101" t="s">
        <v>13</v>
      </c>
      <c r="C55" s="102" t="s">
        <v>13</v>
      </c>
      <c r="D55" s="102" t="s">
        <v>13</v>
      </c>
      <c r="E55" s="102" t="s">
        <v>16</v>
      </c>
      <c r="F55" s="102" t="s">
        <v>18</v>
      </c>
      <c r="G55" s="102" t="s">
        <v>18</v>
      </c>
      <c r="H55" s="102" t="s">
        <v>42</v>
      </c>
      <c r="I55" s="102" t="s">
        <v>42</v>
      </c>
      <c r="J55" s="102" t="s">
        <v>35</v>
      </c>
      <c r="L55">
        <f t="shared" ref="L55:T55" si="51">IF(B55="O",((10*10)-3.75),IF(B55="A+",((9*10)-3.75),IF(B55="A",((8.5*10)-3.75),IF(B55="B+",((8*10)-3.75),IF(B55="B",((7*10)-3.75),IF(B55="C",((6*10)-3.75),IF(B55="P",((5*10)-3.75),40)))))))</f>
        <v>66.25</v>
      </c>
      <c r="M55">
        <f t="shared" si="51"/>
        <v>66.25</v>
      </c>
      <c r="N55">
        <f t="shared" si="51"/>
        <v>66.25</v>
      </c>
      <c r="O55">
        <f t="shared" si="51"/>
        <v>40</v>
      </c>
      <c r="P55">
        <f t="shared" si="51"/>
        <v>76.25</v>
      </c>
      <c r="Q55">
        <f t="shared" si="51"/>
        <v>76.25</v>
      </c>
      <c r="R55">
        <f t="shared" si="51"/>
        <v>86.25</v>
      </c>
      <c r="S55">
        <f t="shared" si="51"/>
        <v>86.25</v>
      </c>
      <c r="T55">
        <f t="shared" si="51"/>
        <v>96.25</v>
      </c>
    </row>
    <row r="56" spans="1:20">
      <c r="A56" s="82">
        <v>53</v>
      </c>
      <c r="B56" s="101" t="s">
        <v>13</v>
      </c>
      <c r="C56" s="102" t="s">
        <v>16</v>
      </c>
      <c r="D56" s="102" t="s">
        <v>13</v>
      </c>
      <c r="E56" s="102" t="s">
        <v>13</v>
      </c>
      <c r="F56" s="102" t="s">
        <v>18</v>
      </c>
      <c r="G56" s="102" t="s">
        <v>14</v>
      </c>
      <c r="H56" s="102" t="s">
        <v>18</v>
      </c>
      <c r="I56" s="102" t="s">
        <v>42</v>
      </c>
      <c r="J56" s="102" t="s">
        <v>42</v>
      </c>
      <c r="L56">
        <f t="shared" ref="L56:T56" si="52">IF(B56="O",((10*10)-3.75),IF(B56="A+",((9*10)-3.75),IF(B56="A",((8.5*10)-3.75),IF(B56="B+",((8*10)-3.75),IF(B56="B",((7*10)-3.75),IF(B56="C",((6*10)-3.75),IF(B56="P",((5*10)-3.75),40)))))))</f>
        <v>66.25</v>
      </c>
      <c r="M56">
        <f t="shared" si="52"/>
        <v>40</v>
      </c>
      <c r="N56">
        <f t="shared" si="52"/>
        <v>66.25</v>
      </c>
      <c r="O56">
        <f t="shared" si="52"/>
        <v>66.25</v>
      </c>
      <c r="P56">
        <f t="shared" si="52"/>
        <v>76.25</v>
      </c>
      <c r="Q56">
        <f t="shared" si="52"/>
        <v>56.25</v>
      </c>
      <c r="R56">
        <f t="shared" si="52"/>
        <v>76.25</v>
      </c>
      <c r="S56">
        <f t="shared" si="52"/>
        <v>86.25</v>
      </c>
      <c r="T56">
        <f t="shared" si="52"/>
        <v>86.25</v>
      </c>
    </row>
    <row r="57" spans="1:20">
      <c r="A57" s="82">
        <v>54</v>
      </c>
      <c r="B57" s="101" t="s">
        <v>14</v>
      </c>
      <c r="C57" s="102" t="s">
        <v>14</v>
      </c>
      <c r="D57" s="102" t="s">
        <v>14</v>
      </c>
      <c r="E57" s="102" t="s">
        <v>16</v>
      </c>
      <c r="F57" s="102" t="s">
        <v>18</v>
      </c>
      <c r="G57" s="102" t="s">
        <v>18</v>
      </c>
      <c r="H57" s="102" t="s">
        <v>18</v>
      </c>
      <c r="I57" s="102" t="s">
        <v>18</v>
      </c>
      <c r="J57" s="102" t="s">
        <v>35</v>
      </c>
      <c r="L57">
        <f t="shared" ref="L57:T57" si="53">IF(B57="O",((10*10)-3.75),IF(B57="A+",((9*10)-3.75),IF(B57="A",((8.5*10)-3.75),IF(B57="B+",((8*10)-3.75),IF(B57="B",((7*10)-3.75),IF(B57="C",((6*10)-3.75),IF(B57="P",((5*10)-3.75),40)))))))</f>
        <v>56.25</v>
      </c>
      <c r="M57">
        <f t="shared" si="53"/>
        <v>56.25</v>
      </c>
      <c r="N57">
        <f t="shared" si="53"/>
        <v>56.25</v>
      </c>
      <c r="O57">
        <f t="shared" si="53"/>
        <v>40</v>
      </c>
      <c r="P57">
        <f t="shared" si="53"/>
        <v>76.25</v>
      </c>
      <c r="Q57">
        <f t="shared" si="53"/>
        <v>76.25</v>
      </c>
      <c r="R57">
        <f t="shared" si="53"/>
        <v>76.25</v>
      </c>
      <c r="S57">
        <f t="shared" si="53"/>
        <v>76.25</v>
      </c>
      <c r="T57">
        <f t="shared" si="53"/>
        <v>96.25</v>
      </c>
    </row>
    <row r="58" spans="1:20">
      <c r="A58" s="82">
        <v>55</v>
      </c>
      <c r="B58" s="101" t="s">
        <v>13</v>
      </c>
      <c r="C58" s="102" t="s">
        <v>14</v>
      </c>
      <c r="D58" s="102" t="s">
        <v>13</v>
      </c>
      <c r="E58" s="102" t="s">
        <v>16</v>
      </c>
      <c r="F58" s="102" t="s">
        <v>13</v>
      </c>
      <c r="G58" s="102" t="s">
        <v>14</v>
      </c>
      <c r="H58" s="102" t="s">
        <v>23</v>
      </c>
      <c r="I58" s="102" t="s">
        <v>23</v>
      </c>
      <c r="J58" s="102" t="s">
        <v>35</v>
      </c>
      <c r="L58">
        <f t="shared" ref="L58:T58" si="54">IF(B58="O",((10*10)-3.75),IF(B58="A+",((9*10)-3.75),IF(B58="A",((8.5*10)-3.75),IF(B58="B+",((8*10)-3.75),IF(B58="B",((7*10)-3.75),IF(B58="C",((6*10)-3.75),IF(B58="P",((5*10)-3.75),40)))))))</f>
        <v>66.25</v>
      </c>
      <c r="M58">
        <f t="shared" si="54"/>
        <v>56.25</v>
      </c>
      <c r="N58">
        <f t="shared" si="54"/>
        <v>66.25</v>
      </c>
      <c r="O58">
        <f t="shared" si="54"/>
        <v>40</v>
      </c>
      <c r="P58">
        <f t="shared" si="54"/>
        <v>66.25</v>
      </c>
      <c r="Q58">
        <f t="shared" si="54"/>
        <v>56.25</v>
      </c>
      <c r="R58">
        <f t="shared" si="54"/>
        <v>81.25</v>
      </c>
      <c r="S58">
        <f t="shared" si="54"/>
        <v>81.25</v>
      </c>
      <c r="T58">
        <f t="shared" si="54"/>
        <v>96.25</v>
      </c>
    </row>
    <row r="59" spans="1:20">
      <c r="A59" s="82">
        <v>56</v>
      </c>
      <c r="B59" s="101" t="s">
        <v>16</v>
      </c>
      <c r="C59" s="102" t="s">
        <v>14</v>
      </c>
      <c r="D59" s="102" t="s">
        <v>18</v>
      </c>
      <c r="E59" s="102" t="s">
        <v>13</v>
      </c>
      <c r="F59" s="102" t="s">
        <v>23</v>
      </c>
      <c r="G59" s="102" t="s">
        <v>14</v>
      </c>
      <c r="H59" s="102" t="s">
        <v>23</v>
      </c>
      <c r="I59" s="102" t="s">
        <v>35</v>
      </c>
      <c r="J59" s="102" t="s">
        <v>35</v>
      </c>
      <c r="L59">
        <f t="shared" ref="L59:T59" si="55">IF(B59="O",((10*10)-3.75),IF(B59="A+",((9*10)-3.75),IF(B59="A",((8.5*10)-3.75),IF(B59="B+",((8*10)-3.75),IF(B59="B",((7*10)-3.75),IF(B59="C",((6*10)-3.75),IF(B59="P",((5*10)-3.75),40)))))))</f>
        <v>40</v>
      </c>
      <c r="M59">
        <f t="shared" si="55"/>
        <v>56.25</v>
      </c>
      <c r="N59">
        <f t="shared" si="55"/>
        <v>76.25</v>
      </c>
      <c r="O59">
        <f t="shared" si="55"/>
        <v>66.25</v>
      </c>
      <c r="P59">
        <f t="shared" si="55"/>
        <v>81.25</v>
      </c>
      <c r="Q59">
        <f t="shared" si="55"/>
        <v>56.25</v>
      </c>
      <c r="R59">
        <f t="shared" si="55"/>
        <v>81.25</v>
      </c>
      <c r="S59">
        <f t="shared" si="55"/>
        <v>96.25</v>
      </c>
      <c r="T59">
        <f t="shared" si="55"/>
        <v>96.25</v>
      </c>
    </row>
    <row r="60" spans="1:20">
      <c r="A60" s="82">
        <v>57</v>
      </c>
      <c r="B60" s="101" t="s">
        <v>13</v>
      </c>
      <c r="C60" s="102" t="s">
        <v>14</v>
      </c>
      <c r="D60" s="102" t="s">
        <v>13</v>
      </c>
      <c r="E60" s="102" t="s">
        <v>18</v>
      </c>
      <c r="F60" s="102" t="s">
        <v>42</v>
      </c>
      <c r="G60" s="102" t="s">
        <v>14</v>
      </c>
      <c r="H60" s="102" t="s">
        <v>42</v>
      </c>
      <c r="I60" s="102" t="s">
        <v>35</v>
      </c>
      <c r="J60" s="102" t="s">
        <v>35</v>
      </c>
      <c r="L60">
        <f t="shared" ref="L60:T60" si="56">IF(B60="O",((10*10)-3.75),IF(B60="A+",((9*10)-3.75),IF(B60="A",((8.5*10)-3.75),IF(B60="B+",((8*10)-3.75),IF(B60="B",((7*10)-3.75),IF(B60="C",((6*10)-3.75),IF(B60="P",((5*10)-3.75),40)))))))</f>
        <v>66.25</v>
      </c>
      <c r="M60">
        <f t="shared" si="56"/>
        <v>56.25</v>
      </c>
      <c r="N60">
        <f t="shared" si="56"/>
        <v>66.25</v>
      </c>
      <c r="O60">
        <f t="shared" si="56"/>
        <v>76.25</v>
      </c>
      <c r="P60">
        <f t="shared" si="56"/>
        <v>86.25</v>
      </c>
      <c r="Q60">
        <f t="shared" si="56"/>
        <v>56.25</v>
      </c>
      <c r="R60">
        <f t="shared" si="56"/>
        <v>86.25</v>
      </c>
      <c r="S60">
        <f t="shared" si="56"/>
        <v>96.25</v>
      </c>
      <c r="T60">
        <f t="shared" si="56"/>
        <v>96.25</v>
      </c>
    </row>
    <row r="61" spans="1:20">
      <c r="A61" s="82">
        <v>58</v>
      </c>
      <c r="B61" s="101" t="s">
        <v>18</v>
      </c>
      <c r="C61" s="102" t="s">
        <v>18</v>
      </c>
      <c r="D61" s="102" t="s">
        <v>35</v>
      </c>
      <c r="E61" s="102" t="s">
        <v>16</v>
      </c>
      <c r="F61" s="102" t="s">
        <v>18</v>
      </c>
      <c r="G61" s="102" t="s">
        <v>13</v>
      </c>
      <c r="H61" s="102" t="s">
        <v>35</v>
      </c>
      <c r="I61" s="102" t="s">
        <v>35</v>
      </c>
      <c r="J61" s="102" t="s">
        <v>35</v>
      </c>
      <c r="L61">
        <f t="shared" ref="L61:T61" si="57">IF(B61="O",((10*10)-3.75),IF(B61="A+",((9*10)-3.75),IF(B61="A",((8.5*10)-3.75),IF(B61="B+",((8*10)-3.75),IF(B61="B",((7*10)-3.75),IF(B61="C",((6*10)-3.75),IF(B61="P",((5*10)-3.75),40)))))))</f>
        <v>76.25</v>
      </c>
      <c r="M61">
        <f t="shared" si="57"/>
        <v>76.25</v>
      </c>
      <c r="N61">
        <f t="shared" si="57"/>
        <v>96.25</v>
      </c>
      <c r="O61">
        <f t="shared" si="57"/>
        <v>40</v>
      </c>
      <c r="P61">
        <f t="shared" si="57"/>
        <v>76.25</v>
      </c>
      <c r="Q61">
        <f t="shared" si="57"/>
        <v>66.25</v>
      </c>
      <c r="R61">
        <f t="shared" si="57"/>
        <v>96.25</v>
      </c>
      <c r="S61">
        <f t="shared" si="57"/>
        <v>96.25</v>
      </c>
      <c r="T61">
        <f t="shared" si="57"/>
        <v>96.25</v>
      </c>
    </row>
    <row r="62" spans="1:20">
      <c r="A62" s="82">
        <v>59</v>
      </c>
      <c r="B62" s="101" t="s">
        <v>16</v>
      </c>
      <c r="C62" s="102" t="s">
        <v>16</v>
      </c>
      <c r="D62" s="102" t="s">
        <v>14</v>
      </c>
      <c r="E62" s="102" t="s">
        <v>13</v>
      </c>
      <c r="F62" s="102" t="s">
        <v>18</v>
      </c>
      <c r="G62" s="102" t="s">
        <v>14</v>
      </c>
      <c r="H62" s="102" t="s">
        <v>18</v>
      </c>
      <c r="I62" s="102" t="s">
        <v>42</v>
      </c>
      <c r="J62" s="102" t="s">
        <v>42</v>
      </c>
      <c r="L62">
        <f t="shared" ref="L62:T62" si="58">IF(B62="O",((10*10)-3.75),IF(B62="A+",((9*10)-3.75),IF(B62="A",((8.5*10)-3.75),IF(B62="B+",((8*10)-3.75),IF(B62="B",((7*10)-3.75),IF(B62="C",((6*10)-3.75),IF(B62="P",((5*10)-3.75),40)))))))</f>
        <v>40</v>
      </c>
      <c r="M62">
        <f t="shared" si="58"/>
        <v>40</v>
      </c>
      <c r="N62">
        <f t="shared" si="58"/>
        <v>56.25</v>
      </c>
      <c r="O62">
        <f t="shared" si="58"/>
        <v>66.25</v>
      </c>
      <c r="P62">
        <f t="shared" si="58"/>
        <v>76.25</v>
      </c>
      <c r="Q62">
        <f t="shared" si="58"/>
        <v>56.25</v>
      </c>
      <c r="R62">
        <f t="shared" si="58"/>
        <v>76.25</v>
      </c>
      <c r="S62">
        <f t="shared" si="58"/>
        <v>86.25</v>
      </c>
      <c r="T62">
        <f t="shared" si="58"/>
        <v>86.25</v>
      </c>
    </row>
    <row r="63" spans="1:20">
      <c r="A63" s="82">
        <v>60</v>
      </c>
      <c r="B63" s="101" t="s">
        <v>18</v>
      </c>
      <c r="C63" s="102" t="s">
        <v>14</v>
      </c>
      <c r="D63" s="102" t="s">
        <v>18</v>
      </c>
      <c r="E63" s="102" t="s">
        <v>42</v>
      </c>
      <c r="F63" s="102" t="s">
        <v>18</v>
      </c>
      <c r="G63" s="102" t="s">
        <v>18</v>
      </c>
      <c r="H63" s="102" t="s">
        <v>18</v>
      </c>
      <c r="I63" s="102" t="s">
        <v>35</v>
      </c>
      <c r="J63" s="102" t="s">
        <v>42</v>
      </c>
      <c r="L63">
        <f t="shared" ref="L63:T63" si="59">IF(B63="O",((10*10)-3.75),IF(B63="A+",((9*10)-3.75),IF(B63="A",((8.5*10)-3.75),IF(B63="B+",((8*10)-3.75),IF(B63="B",((7*10)-3.75),IF(B63="C",((6*10)-3.75),IF(B63="P",((5*10)-3.75),40)))))))</f>
        <v>76.25</v>
      </c>
      <c r="M63">
        <f t="shared" si="59"/>
        <v>56.25</v>
      </c>
      <c r="N63">
        <f t="shared" si="59"/>
        <v>76.25</v>
      </c>
      <c r="O63">
        <f t="shared" si="59"/>
        <v>86.25</v>
      </c>
      <c r="P63">
        <f t="shared" si="59"/>
        <v>76.25</v>
      </c>
      <c r="Q63">
        <f t="shared" si="59"/>
        <v>76.25</v>
      </c>
      <c r="R63">
        <f t="shared" si="59"/>
        <v>76.25</v>
      </c>
      <c r="S63">
        <f t="shared" si="59"/>
        <v>96.25</v>
      </c>
      <c r="T63">
        <f t="shared" si="59"/>
        <v>86.25</v>
      </c>
    </row>
    <row r="64" spans="1:20">
      <c r="A64" s="82">
        <v>61</v>
      </c>
      <c r="B64" s="101" t="s">
        <v>13</v>
      </c>
      <c r="C64" s="102" t="s">
        <v>13</v>
      </c>
      <c r="D64" s="102" t="s">
        <v>13</v>
      </c>
      <c r="E64" s="102" t="s">
        <v>14</v>
      </c>
      <c r="F64" s="102" t="s">
        <v>42</v>
      </c>
      <c r="G64" s="102" t="s">
        <v>13</v>
      </c>
      <c r="H64" s="102" t="s">
        <v>18</v>
      </c>
      <c r="I64" s="102" t="s">
        <v>42</v>
      </c>
      <c r="J64" s="102" t="s">
        <v>42</v>
      </c>
      <c r="L64">
        <f t="shared" ref="L64:L95" si="60">IF(B64="O",((10*10)-3.75),IF(B64="A+",((9*10)-3.75),IF(B64="A",((8.5*10)-3.75),IF(B64="B+",((8*10)-3.75),IF(B64="B",((7*10)-3.75),IF(B64="C",((6*10)-3.75),IF(B64="P",((5*10)-3.75),40)))))))</f>
        <v>66.25</v>
      </c>
      <c r="M64">
        <f t="shared" ref="M64:M95" si="61">IF(C64="O",((10*10)-3.75),IF(C64="A+",((9*10)-3.75),IF(C64="A",((8.5*10)-3.75),IF(C64="B+",((8*10)-3.75),IF(C64="B",((7*10)-3.75),IF(C64="C",((6*10)-3.75),IF(C64="P",((5*10)-3.75),40)))))))</f>
        <v>66.25</v>
      </c>
      <c r="N64">
        <f t="shared" ref="N64:N95" si="62">IF(D64="O",((10*10)-3.75),IF(D64="A+",((9*10)-3.75),IF(D64="A",((8.5*10)-3.75),IF(D64="B+",((8*10)-3.75),IF(D64="B",((7*10)-3.75),IF(D64="C",((6*10)-3.75),IF(D64="P",((5*10)-3.75),40)))))))</f>
        <v>66.25</v>
      </c>
      <c r="O64">
        <f t="shared" ref="O64:O95" si="63">IF(E64="O",((10*10)-3.75),IF(E64="A+",((9*10)-3.75),IF(E64="A",((8.5*10)-3.75),IF(E64="B+",((8*10)-3.75),IF(E64="B",((7*10)-3.75),IF(E64="C",((6*10)-3.75),IF(E64="P",((5*10)-3.75),40)))))))</f>
        <v>56.25</v>
      </c>
      <c r="P64">
        <f t="shared" ref="P64:P95" si="64">IF(F64="O",((10*10)-3.75),IF(F64="A+",((9*10)-3.75),IF(F64="A",((8.5*10)-3.75),IF(F64="B+",((8*10)-3.75),IF(F64="B",((7*10)-3.75),IF(F64="C",((6*10)-3.75),IF(F64="P",((5*10)-3.75),40)))))))</f>
        <v>86.25</v>
      </c>
      <c r="Q64">
        <f t="shared" ref="Q64:Q95" si="65">IF(G64="O",((10*10)-3.75),IF(G64="A+",((9*10)-3.75),IF(G64="A",((8.5*10)-3.75),IF(G64="B+",((8*10)-3.75),IF(G64="B",((7*10)-3.75),IF(G64="C",((6*10)-3.75),IF(G64="P",((5*10)-3.75),40)))))))</f>
        <v>66.25</v>
      </c>
      <c r="R64">
        <f t="shared" ref="R64:R95" si="66">IF(H64="O",((10*10)-3.75),IF(H64="A+",((9*10)-3.75),IF(H64="A",((8.5*10)-3.75),IF(H64="B+",((8*10)-3.75),IF(H64="B",((7*10)-3.75),IF(H64="C",((6*10)-3.75),IF(H64="P",((5*10)-3.75),40)))))))</f>
        <v>76.25</v>
      </c>
      <c r="S64">
        <f t="shared" ref="S64:S95" si="67">IF(I64="O",((10*10)-3.75),IF(I64="A+",((9*10)-3.75),IF(I64="A",((8.5*10)-3.75),IF(I64="B+",((8*10)-3.75),IF(I64="B",((7*10)-3.75),IF(I64="C",((6*10)-3.75),IF(I64="P",((5*10)-3.75),40)))))))</f>
        <v>86.25</v>
      </c>
      <c r="T64">
        <f t="shared" ref="T64:T95" si="68">IF(J64="O",((10*10)-3.75),IF(J64="A+",((9*10)-3.75),IF(J64="A",((8.5*10)-3.75),IF(J64="B+",((8*10)-3.75),IF(J64="B",((7*10)-3.75),IF(J64="C",((6*10)-3.75),IF(J64="P",((5*10)-3.75),40)))))))</f>
        <v>86.25</v>
      </c>
    </row>
    <row r="65" spans="1:20">
      <c r="A65" s="82">
        <v>62</v>
      </c>
      <c r="B65" s="101" t="s">
        <v>16</v>
      </c>
      <c r="C65" s="102" t="s">
        <v>16</v>
      </c>
      <c r="D65" s="102" t="s">
        <v>16</v>
      </c>
      <c r="E65" s="102" t="s">
        <v>14</v>
      </c>
      <c r="F65" s="102" t="s">
        <v>13</v>
      </c>
      <c r="G65" s="102" t="s">
        <v>16</v>
      </c>
      <c r="H65" s="102" t="s">
        <v>13</v>
      </c>
      <c r="I65" s="102" t="s">
        <v>35</v>
      </c>
      <c r="J65" s="102" t="s">
        <v>42</v>
      </c>
      <c r="L65">
        <f t="shared" si="60"/>
        <v>40</v>
      </c>
      <c r="M65">
        <f t="shared" si="61"/>
        <v>40</v>
      </c>
      <c r="N65">
        <f t="shared" si="62"/>
        <v>40</v>
      </c>
      <c r="O65">
        <f t="shared" si="63"/>
        <v>56.25</v>
      </c>
      <c r="P65">
        <f t="shared" si="64"/>
        <v>66.25</v>
      </c>
      <c r="Q65">
        <f t="shared" si="65"/>
        <v>40</v>
      </c>
      <c r="R65">
        <f t="shared" si="66"/>
        <v>66.25</v>
      </c>
      <c r="S65">
        <f t="shared" si="67"/>
        <v>96.25</v>
      </c>
      <c r="T65">
        <f t="shared" si="68"/>
        <v>86.25</v>
      </c>
    </row>
    <row r="66" spans="1:20">
      <c r="A66" s="82">
        <v>63</v>
      </c>
      <c r="B66" s="101" t="s">
        <v>16</v>
      </c>
      <c r="C66" s="102" t="s">
        <v>13</v>
      </c>
      <c r="D66" s="102" t="s">
        <v>16</v>
      </c>
      <c r="E66" s="102" t="s">
        <v>16</v>
      </c>
      <c r="F66" s="102" t="s">
        <v>18</v>
      </c>
      <c r="G66" s="102" t="s">
        <v>13</v>
      </c>
      <c r="H66" s="102" t="s">
        <v>18</v>
      </c>
      <c r="I66" s="102" t="s">
        <v>13</v>
      </c>
      <c r="J66" s="102" t="s">
        <v>35</v>
      </c>
      <c r="L66">
        <f t="shared" si="60"/>
        <v>40</v>
      </c>
      <c r="M66">
        <f t="shared" si="61"/>
        <v>66.25</v>
      </c>
      <c r="N66">
        <f t="shared" si="62"/>
        <v>40</v>
      </c>
      <c r="O66">
        <f t="shared" si="63"/>
        <v>40</v>
      </c>
      <c r="P66">
        <f t="shared" si="64"/>
        <v>76.25</v>
      </c>
      <c r="Q66">
        <f t="shared" si="65"/>
        <v>66.25</v>
      </c>
      <c r="R66">
        <f t="shared" si="66"/>
        <v>76.25</v>
      </c>
      <c r="S66">
        <f t="shared" si="67"/>
        <v>66.25</v>
      </c>
      <c r="T66">
        <f t="shared" si="68"/>
        <v>96.25</v>
      </c>
    </row>
    <row r="67" spans="1:20">
      <c r="A67" s="82">
        <v>64</v>
      </c>
      <c r="B67" s="101" t="s">
        <v>18</v>
      </c>
      <c r="C67" s="102" t="s">
        <v>14</v>
      </c>
      <c r="D67" s="102" t="s">
        <v>13</v>
      </c>
      <c r="E67" s="102" t="s">
        <v>16</v>
      </c>
      <c r="F67" s="102" t="s">
        <v>13</v>
      </c>
      <c r="G67" s="102" t="s">
        <v>13</v>
      </c>
      <c r="H67" s="102" t="s">
        <v>18</v>
      </c>
      <c r="I67" s="102" t="s">
        <v>42</v>
      </c>
      <c r="J67" s="102" t="s">
        <v>42</v>
      </c>
      <c r="L67">
        <f t="shared" si="60"/>
        <v>76.25</v>
      </c>
      <c r="M67">
        <f t="shared" si="61"/>
        <v>56.25</v>
      </c>
      <c r="N67">
        <f t="shared" si="62"/>
        <v>66.25</v>
      </c>
      <c r="O67">
        <f t="shared" si="63"/>
        <v>40</v>
      </c>
      <c r="P67">
        <f t="shared" si="64"/>
        <v>66.25</v>
      </c>
      <c r="Q67">
        <f t="shared" si="65"/>
        <v>66.25</v>
      </c>
      <c r="R67">
        <f t="shared" si="66"/>
        <v>76.25</v>
      </c>
      <c r="S67">
        <f t="shared" si="67"/>
        <v>86.25</v>
      </c>
      <c r="T67">
        <f t="shared" si="68"/>
        <v>86.25</v>
      </c>
    </row>
    <row r="68" spans="1:20">
      <c r="A68" s="82">
        <v>65</v>
      </c>
      <c r="B68" s="101" t="s">
        <v>23</v>
      </c>
      <c r="C68" s="102" t="s">
        <v>13</v>
      </c>
      <c r="D68" s="102" t="s">
        <v>18</v>
      </c>
      <c r="E68" s="102" t="s">
        <v>18</v>
      </c>
      <c r="F68" s="102" t="s">
        <v>35</v>
      </c>
      <c r="G68" s="102" t="s">
        <v>13</v>
      </c>
      <c r="H68" s="102" t="s">
        <v>18</v>
      </c>
      <c r="I68" s="102" t="s">
        <v>35</v>
      </c>
      <c r="J68" s="102" t="s">
        <v>35</v>
      </c>
      <c r="L68">
        <f t="shared" si="60"/>
        <v>81.25</v>
      </c>
      <c r="M68">
        <f t="shared" si="61"/>
        <v>66.25</v>
      </c>
      <c r="N68">
        <f t="shared" si="62"/>
        <v>76.25</v>
      </c>
      <c r="O68">
        <f t="shared" si="63"/>
        <v>76.25</v>
      </c>
      <c r="P68">
        <f t="shared" si="64"/>
        <v>96.25</v>
      </c>
      <c r="Q68">
        <f t="shared" si="65"/>
        <v>66.25</v>
      </c>
      <c r="R68">
        <f t="shared" si="66"/>
        <v>76.25</v>
      </c>
      <c r="S68">
        <f t="shared" si="67"/>
        <v>96.25</v>
      </c>
      <c r="T68">
        <f t="shared" si="68"/>
        <v>96.25</v>
      </c>
    </row>
    <row r="69" spans="1:20">
      <c r="A69" s="82">
        <v>66</v>
      </c>
      <c r="B69" s="101" t="s">
        <v>14</v>
      </c>
      <c r="C69" s="102" t="s">
        <v>14</v>
      </c>
      <c r="D69" s="102" t="s">
        <v>13</v>
      </c>
      <c r="E69" s="102" t="s">
        <v>16</v>
      </c>
      <c r="F69" s="102" t="s">
        <v>18</v>
      </c>
      <c r="G69" s="102" t="s">
        <v>14</v>
      </c>
      <c r="H69" s="102" t="s">
        <v>23</v>
      </c>
      <c r="I69" s="102" t="s">
        <v>42</v>
      </c>
      <c r="J69" s="102" t="s">
        <v>23</v>
      </c>
      <c r="L69">
        <f t="shared" si="60"/>
        <v>56.25</v>
      </c>
      <c r="M69">
        <f t="shared" si="61"/>
        <v>56.25</v>
      </c>
      <c r="N69">
        <f t="shared" si="62"/>
        <v>66.25</v>
      </c>
      <c r="O69">
        <f t="shared" si="63"/>
        <v>40</v>
      </c>
      <c r="P69">
        <f t="shared" si="64"/>
        <v>76.25</v>
      </c>
      <c r="Q69">
        <f t="shared" si="65"/>
        <v>56.25</v>
      </c>
      <c r="R69">
        <f t="shared" si="66"/>
        <v>81.25</v>
      </c>
      <c r="S69">
        <f t="shared" si="67"/>
        <v>86.25</v>
      </c>
      <c r="T69">
        <f t="shared" si="68"/>
        <v>81.25</v>
      </c>
    </row>
    <row r="70" spans="1:20">
      <c r="A70" s="82">
        <v>67</v>
      </c>
      <c r="B70" s="101" t="s">
        <v>16</v>
      </c>
      <c r="C70" s="102" t="s">
        <v>16</v>
      </c>
      <c r="D70" s="102" t="s">
        <v>16</v>
      </c>
      <c r="E70" s="102" t="s">
        <v>16</v>
      </c>
      <c r="F70" s="102" t="s">
        <v>42</v>
      </c>
      <c r="G70" s="102" t="s">
        <v>13</v>
      </c>
      <c r="H70" s="102" t="s">
        <v>42</v>
      </c>
      <c r="I70" s="102" t="s">
        <v>35</v>
      </c>
      <c r="J70" s="102" t="s">
        <v>35</v>
      </c>
      <c r="L70">
        <f t="shared" si="60"/>
        <v>40</v>
      </c>
      <c r="M70">
        <f t="shared" si="61"/>
        <v>40</v>
      </c>
      <c r="N70">
        <f t="shared" si="62"/>
        <v>40</v>
      </c>
      <c r="O70">
        <f t="shared" si="63"/>
        <v>40</v>
      </c>
      <c r="P70">
        <f t="shared" si="64"/>
        <v>86.25</v>
      </c>
      <c r="Q70">
        <f t="shared" si="65"/>
        <v>66.25</v>
      </c>
      <c r="R70">
        <f t="shared" si="66"/>
        <v>86.25</v>
      </c>
      <c r="S70">
        <f t="shared" si="67"/>
        <v>96.25</v>
      </c>
      <c r="T70">
        <f t="shared" si="68"/>
        <v>96.25</v>
      </c>
    </row>
    <row r="71" spans="1:20">
      <c r="A71" s="82">
        <v>68</v>
      </c>
      <c r="B71" s="101" t="s">
        <v>35</v>
      </c>
      <c r="C71" s="102" t="s">
        <v>18</v>
      </c>
      <c r="D71" s="102" t="s">
        <v>42</v>
      </c>
      <c r="E71" s="102" t="s">
        <v>18</v>
      </c>
      <c r="F71" s="102" t="s">
        <v>42</v>
      </c>
      <c r="G71" s="102" t="s">
        <v>35</v>
      </c>
      <c r="H71" s="102" t="s">
        <v>35</v>
      </c>
      <c r="I71" s="102" t="s">
        <v>35</v>
      </c>
      <c r="J71" s="102" t="s">
        <v>35</v>
      </c>
      <c r="L71">
        <f t="shared" si="60"/>
        <v>96.25</v>
      </c>
      <c r="M71">
        <f t="shared" si="61"/>
        <v>76.25</v>
      </c>
      <c r="N71">
        <f t="shared" si="62"/>
        <v>86.25</v>
      </c>
      <c r="O71">
        <f t="shared" si="63"/>
        <v>76.25</v>
      </c>
      <c r="P71">
        <f t="shared" si="64"/>
        <v>86.25</v>
      </c>
      <c r="Q71">
        <f t="shared" si="65"/>
        <v>96.25</v>
      </c>
      <c r="R71">
        <f t="shared" si="66"/>
        <v>96.25</v>
      </c>
      <c r="S71">
        <f t="shared" si="67"/>
        <v>96.25</v>
      </c>
      <c r="T71">
        <f t="shared" si="68"/>
        <v>96.25</v>
      </c>
    </row>
    <row r="72" spans="1:20">
      <c r="A72" s="82">
        <v>69</v>
      </c>
      <c r="B72" s="101" t="s">
        <v>13</v>
      </c>
      <c r="C72" s="102" t="s">
        <v>13</v>
      </c>
      <c r="D72" s="102" t="s">
        <v>14</v>
      </c>
      <c r="E72" s="102" t="s">
        <v>14</v>
      </c>
      <c r="F72" s="102" t="s">
        <v>23</v>
      </c>
      <c r="G72" s="102" t="s">
        <v>18</v>
      </c>
      <c r="H72" s="102" t="s">
        <v>42</v>
      </c>
      <c r="I72" s="102" t="s">
        <v>42</v>
      </c>
      <c r="J72" s="102" t="s">
        <v>35</v>
      </c>
      <c r="L72">
        <f t="shared" si="60"/>
        <v>66.25</v>
      </c>
      <c r="M72">
        <f t="shared" si="61"/>
        <v>66.25</v>
      </c>
      <c r="N72">
        <f t="shared" si="62"/>
        <v>56.25</v>
      </c>
      <c r="O72">
        <f t="shared" si="63"/>
        <v>56.25</v>
      </c>
      <c r="P72">
        <f t="shared" si="64"/>
        <v>81.25</v>
      </c>
      <c r="Q72">
        <f t="shared" si="65"/>
        <v>76.25</v>
      </c>
      <c r="R72">
        <f t="shared" si="66"/>
        <v>86.25</v>
      </c>
      <c r="S72">
        <f t="shared" si="67"/>
        <v>86.25</v>
      </c>
      <c r="T72">
        <f t="shared" si="68"/>
        <v>96.25</v>
      </c>
    </row>
    <row r="73" spans="1:20">
      <c r="A73" s="82">
        <v>70</v>
      </c>
      <c r="B73" s="101" t="s">
        <v>13</v>
      </c>
      <c r="C73" s="102" t="s">
        <v>16</v>
      </c>
      <c r="D73" s="102" t="s">
        <v>18</v>
      </c>
      <c r="E73" s="102" t="s">
        <v>16</v>
      </c>
      <c r="F73" s="102" t="s">
        <v>14</v>
      </c>
      <c r="G73" s="102" t="s">
        <v>14</v>
      </c>
      <c r="H73" s="102" t="s">
        <v>14</v>
      </c>
      <c r="I73" s="102" t="s">
        <v>42</v>
      </c>
      <c r="J73" s="102" t="s">
        <v>35</v>
      </c>
      <c r="L73">
        <f t="shared" si="60"/>
        <v>66.25</v>
      </c>
      <c r="M73">
        <f t="shared" si="61"/>
        <v>40</v>
      </c>
      <c r="N73">
        <f t="shared" si="62"/>
        <v>76.25</v>
      </c>
      <c r="O73">
        <f t="shared" si="63"/>
        <v>40</v>
      </c>
      <c r="P73">
        <f t="shared" si="64"/>
        <v>56.25</v>
      </c>
      <c r="Q73">
        <f t="shared" si="65"/>
        <v>56.25</v>
      </c>
      <c r="R73">
        <f t="shared" si="66"/>
        <v>56.25</v>
      </c>
      <c r="S73">
        <f t="shared" si="67"/>
        <v>86.25</v>
      </c>
      <c r="T73">
        <f t="shared" si="68"/>
        <v>96.25</v>
      </c>
    </row>
    <row r="74" spans="1:20">
      <c r="A74" s="82">
        <v>71</v>
      </c>
      <c r="B74" s="101" t="s">
        <v>13</v>
      </c>
      <c r="C74" s="102" t="s">
        <v>14</v>
      </c>
      <c r="D74" s="102" t="s">
        <v>18</v>
      </c>
      <c r="E74" s="102" t="s">
        <v>18</v>
      </c>
      <c r="F74" s="102" t="s">
        <v>35</v>
      </c>
      <c r="G74" s="102" t="s">
        <v>18</v>
      </c>
      <c r="H74" s="102" t="s">
        <v>35</v>
      </c>
      <c r="I74" s="102" t="s">
        <v>35</v>
      </c>
      <c r="J74" s="102" t="s">
        <v>35</v>
      </c>
      <c r="L74">
        <f t="shared" si="60"/>
        <v>66.25</v>
      </c>
      <c r="M74">
        <f t="shared" si="61"/>
        <v>56.25</v>
      </c>
      <c r="N74">
        <f t="shared" si="62"/>
        <v>76.25</v>
      </c>
      <c r="O74">
        <f t="shared" si="63"/>
        <v>76.25</v>
      </c>
      <c r="P74">
        <f t="shared" si="64"/>
        <v>96.25</v>
      </c>
      <c r="Q74">
        <f t="shared" si="65"/>
        <v>76.25</v>
      </c>
      <c r="R74">
        <f t="shared" si="66"/>
        <v>96.25</v>
      </c>
      <c r="S74">
        <f t="shared" si="67"/>
        <v>96.25</v>
      </c>
      <c r="T74">
        <f t="shared" si="68"/>
        <v>96.25</v>
      </c>
    </row>
    <row r="75" spans="1:20">
      <c r="A75" s="82">
        <v>72</v>
      </c>
      <c r="B75" s="101" t="s">
        <v>35</v>
      </c>
      <c r="C75" s="102" t="s">
        <v>42</v>
      </c>
      <c r="D75" s="102" t="s">
        <v>35</v>
      </c>
      <c r="E75" s="102" t="s">
        <v>23</v>
      </c>
      <c r="F75" s="102" t="s">
        <v>35</v>
      </c>
      <c r="G75" s="102" t="s">
        <v>35</v>
      </c>
      <c r="H75" s="102" t="s">
        <v>35</v>
      </c>
      <c r="I75" s="102" t="s">
        <v>35</v>
      </c>
      <c r="J75" s="102" t="s">
        <v>35</v>
      </c>
      <c r="L75">
        <f t="shared" si="60"/>
        <v>96.25</v>
      </c>
      <c r="M75">
        <f t="shared" si="61"/>
        <v>86.25</v>
      </c>
      <c r="N75">
        <f t="shared" si="62"/>
        <v>96.25</v>
      </c>
      <c r="O75">
        <f t="shared" si="63"/>
        <v>81.25</v>
      </c>
      <c r="P75">
        <f t="shared" si="64"/>
        <v>96.25</v>
      </c>
      <c r="Q75">
        <f t="shared" si="65"/>
        <v>96.25</v>
      </c>
      <c r="R75">
        <f t="shared" si="66"/>
        <v>96.25</v>
      </c>
      <c r="S75">
        <f t="shared" si="67"/>
        <v>96.25</v>
      </c>
      <c r="T75">
        <f t="shared" si="68"/>
        <v>96.25</v>
      </c>
    </row>
    <row r="76" spans="1:20">
      <c r="A76" s="82">
        <v>73</v>
      </c>
      <c r="B76" s="101" t="s">
        <v>16</v>
      </c>
      <c r="C76" s="102" t="s">
        <v>16</v>
      </c>
      <c r="D76" s="102" t="s">
        <v>13</v>
      </c>
      <c r="E76" s="102" t="s">
        <v>16</v>
      </c>
      <c r="F76" s="102" t="s">
        <v>23</v>
      </c>
      <c r="G76" s="102" t="s">
        <v>14</v>
      </c>
      <c r="H76" s="102" t="s">
        <v>23</v>
      </c>
      <c r="I76" s="102" t="s">
        <v>35</v>
      </c>
      <c r="J76" s="102" t="s">
        <v>35</v>
      </c>
      <c r="L76">
        <f t="shared" si="60"/>
        <v>40</v>
      </c>
      <c r="M76">
        <f t="shared" si="61"/>
        <v>40</v>
      </c>
      <c r="N76">
        <f t="shared" si="62"/>
        <v>66.25</v>
      </c>
      <c r="O76">
        <f t="shared" si="63"/>
        <v>40</v>
      </c>
      <c r="P76">
        <f t="shared" si="64"/>
        <v>81.25</v>
      </c>
      <c r="Q76">
        <f t="shared" si="65"/>
        <v>56.25</v>
      </c>
      <c r="R76">
        <f t="shared" si="66"/>
        <v>81.25</v>
      </c>
      <c r="S76">
        <f t="shared" si="67"/>
        <v>96.25</v>
      </c>
      <c r="T76">
        <f t="shared" si="68"/>
        <v>96.25</v>
      </c>
    </row>
    <row r="77" spans="1:20">
      <c r="A77" s="82">
        <v>74</v>
      </c>
      <c r="B77" s="101" t="s">
        <v>16</v>
      </c>
      <c r="C77" s="102" t="s">
        <v>13</v>
      </c>
      <c r="D77" s="102" t="s">
        <v>13</v>
      </c>
      <c r="E77" s="102" t="s">
        <v>14</v>
      </c>
      <c r="F77" s="102" t="s">
        <v>42</v>
      </c>
      <c r="G77" s="102" t="s">
        <v>18</v>
      </c>
      <c r="H77" s="102" t="s">
        <v>23</v>
      </c>
      <c r="I77" s="102" t="s">
        <v>35</v>
      </c>
      <c r="J77" s="102" t="s">
        <v>42</v>
      </c>
      <c r="L77">
        <f t="shared" si="60"/>
        <v>40</v>
      </c>
      <c r="M77">
        <f t="shared" si="61"/>
        <v>66.25</v>
      </c>
      <c r="N77">
        <f t="shared" si="62"/>
        <v>66.25</v>
      </c>
      <c r="O77">
        <f t="shared" si="63"/>
        <v>56.25</v>
      </c>
      <c r="P77">
        <f t="shared" si="64"/>
        <v>86.25</v>
      </c>
      <c r="Q77">
        <f t="shared" si="65"/>
        <v>76.25</v>
      </c>
      <c r="R77">
        <f t="shared" si="66"/>
        <v>81.25</v>
      </c>
      <c r="S77">
        <f t="shared" si="67"/>
        <v>96.25</v>
      </c>
      <c r="T77">
        <f t="shared" si="68"/>
        <v>86.25</v>
      </c>
    </row>
    <row r="78" spans="1:20">
      <c r="A78" s="82">
        <v>75</v>
      </c>
      <c r="B78" s="101" t="s">
        <v>13</v>
      </c>
      <c r="C78" s="102" t="s">
        <v>16</v>
      </c>
      <c r="D78" s="102" t="s">
        <v>16</v>
      </c>
      <c r="E78" s="102" t="s">
        <v>14</v>
      </c>
      <c r="F78" s="102" t="s">
        <v>18</v>
      </c>
      <c r="G78" s="102" t="s">
        <v>13</v>
      </c>
      <c r="H78" s="102" t="s">
        <v>18</v>
      </c>
      <c r="I78" s="102" t="s">
        <v>42</v>
      </c>
      <c r="J78" s="102" t="s">
        <v>35</v>
      </c>
      <c r="L78">
        <f t="shared" si="60"/>
        <v>66.25</v>
      </c>
      <c r="M78">
        <f t="shared" si="61"/>
        <v>40</v>
      </c>
      <c r="N78">
        <f t="shared" si="62"/>
        <v>40</v>
      </c>
      <c r="O78">
        <f t="shared" si="63"/>
        <v>56.25</v>
      </c>
      <c r="P78">
        <f t="shared" si="64"/>
        <v>76.25</v>
      </c>
      <c r="Q78">
        <f t="shared" si="65"/>
        <v>66.25</v>
      </c>
      <c r="R78">
        <f t="shared" si="66"/>
        <v>76.25</v>
      </c>
      <c r="S78">
        <f t="shared" si="67"/>
        <v>86.25</v>
      </c>
      <c r="T78">
        <f t="shared" si="68"/>
        <v>96.25</v>
      </c>
    </row>
    <row r="79" spans="1:20">
      <c r="A79" s="82">
        <v>76</v>
      </c>
      <c r="B79" s="101" t="s">
        <v>23</v>
      </c>
      <c r="C79" s="102" t="s">
        <v>16</v>
      </c>
      <c r="D79" s="102" t="s">
        <v>13</v>
      </c>
      <c r="E79" s="102" t="s">
        <v>16</v>
      </c>
      <c r="F79" s="102" t="s">
        <v>18</v>
      </c>
      <c r="G79" s="102" t="s">
        <v>14</v>
      </c>
      <c r="H79" s="102" t="s">
        <v>23</v>
      </c>
      <c r="I79" s="102" t="s">
        <v>42</v>
      </c>
      <c r="J79" s="102" t="s">
        <v>42</v>
      </c>
      <c r="L79">
        <f t="shared" si="60"/>
        <v>81.25</v>
      </c>
      <c r="M79">
        <f t="shared" si="61"/>
        <v>40</v>
      </c>
      <c r="N79">
        <f t="shared" si="62"/>
        <v>66.25</v>
      </c>
      <c r="O79">
        <f t="shared" si="63"/>
        <v>40</v>
      </c>
      <c r="P79">
        <f t="shared" si="64"/>
        <v>76.25</v>
      </c>
      <c r="Q79">
        <f t="shared" si="65"/>
        <v>56.25</v>
      </c>
      <c r="R79">
        <f t="shared" si="66"/>
        <v>81.25</v>
      </c>
      <c r="S79">
        <f t="shared" si="67"/>
        <v>86.25</v>
      </c>
      <c r="T79">
        <f t="shared" si="68"/>
        <v>86.25</v>
      </c>
    </row>
    <row r="80" spans="1:20">
      <c r="A80" s="82">
        <v>77</v>
      </c>
      <c r="B80" s="101" t="s">
        <v>13</v>
      </c>
      <c r="C80" s="102" t="s">
        <v>13</v>
      </c>
      <c r="D80" s="102" t="s">
        <v>18</v>
      </c>
      <c r="E80" s="102" t="s">
        <v>14</v>
      </c>
      <c r="F80" s="102" t="s">
        <v>23</v>
      </c>
      <c r="G80" s="102" t="s">
        <v>18</v>
      </c>
      <c r="H80" s="102" t="s">
        <v>23</v>
      </c>
      <c r="I80" s="102" t="s">
        <v>35</v>
      </c>
      <c r="J80" s="102" t="s">
        <v>35</v>
      </c>
      <c r="L80">
        <f t="shared" si="60"/>
        <v>66.25</v>
      </c>
      <c r="M80">
        <f t="shared" si="61"/>
        <v>66.25</v>
      </c>
      <c r="N80">
        <f t="shared" si="62"/>
        <v>76.25</v>
      </c>
      <c r="O80">
        <f t="shared" si="63"/>
        <v>56.25</v>
      </c>
      <c r="P80">
        <f t="shared" si="64"/>
        <v>81.25</v>
      </c>
      <c r="Q80">
        <f t="shared" si="65"/>
        <v>76.25</v>
      </c>
      <c r="R80">
        <f t="shared" si="66"/>
        <v>81.25</v>
      </c>
      <c r="S80">
        <f t="shared" si="67"/>
        <v>96.25</v>
      </c>
      <c r="T80">
        <f t="shared" si="68"/>
        <v>96.25</v>
      </c>
    </row>
    <row r="81" spans="1:20">
      <c r="A81" s="82">
        <v>78</v>
      </c>
      <c r="B81" s="101" t="s">
        <v>13</v>
      </c>
      <c r="C81" s="102" t="s">
        <v>14</v>
      </c>
      <c r="D81" s="102" t="s">
        <v>14</v>
      </c>
      <c r="E81" s="102" t="s">
        <v>16</v>
      </c>
      <c r="F81" s="102" t="s">
        <v>23</v>
      </c>
      <c r="G81" s="102" t="s">
        <v>13</v>
      </c>
      <c r="H81" s="102" t="s">
        <v>42</v>
      </c>
      <c r="I81" s="102" t="s">
        <v>35</v>
      </c>
      <c r="J81" s="102" t="s">
        <v>23</v>
      </c>
      <c r="L81">
        <f t="shared" si="60"/>
        <v>66.25</v>
      </c>
      <c r="M81">
        <f t="shared" si="61"/>
        <v>56.25</v>
      </c>
      <c r="N81">
        <f t="shared" si="62"/>
        <v>56.25</v>
      </c>
      <c r="O81">
        <f t="shared" si="63"/>
        <v>40</v>
      </c>
      <c r="P81">
        <f t="shared" si="64"/>
        <v>81.25</v>
      </c>
      <c r="Q81">
        <f t="shared" si="65"/>
        <v>66.25</v>
      </c>
      <c r="R81">
        <f t="shared" si="66"/>
        <v>86.25</v>
      </c>
      <c r="S81">
        <f t="shared" si="67"/>
        <v>96.25</v>
      </c>
      <c r="T81">
        <f t="shared" si="68"/>
        <v>81.25</v>
      </c>
    </row>
    <row r="82" spans="1:20">
      <c r="A82" s="82">
        <v>79</v>
      </c>
      <c r="B82" s="101" t="s">
        <v>16</v>
      </c>
      <c r="C82" s="102" t="s">
        <v>16</v>
      </c>
      <c r="D82" s="102" t="s">
        <v>16</v>
      </c>
      <c r="E82" s="102" t="s">
        <v>16</v>
      </c>
      <c r="F82" s="102" t="s">
        <v>18</v>
      </c>
      <c r="G82" s="102" t="s">
        <v>15</v>
      </c>
      <c r="H82" s="102" t="s">
        <v>23</v>
      </c>
      <c r="I82" s="102" t="s">
        <v>23</v>
      </c>
      <c r="J82" s="102" t="s">
        <v>23</v>
      </c>
      <c r="L82">
        <f t="shared" si="60"/>
        <v>40</v>
      </c>
      <c r="M82">
        <f t="shared" si="61"/>
        <v>40</v>
      </c>
      <c r="N82">
        <f t="shared" si="62"/>
        <v>40</v>
      </c>
      <c r="O82">
        <f t="shared" si="63"/>
        <v>40</v>
      </c>
      <c r="P82">
        <f t="shared" si="64"/>
        <v>76.25</v>
      </c>
      <c r="Q82">
        <f t="shared" si="65"/>
        <v>46.25</v>
      </c>
      <c r="R82">
        <f t="shared" si="66"/>
        <v>81.25</v>
      </c>
      <c r="S82">
        <f t="shared" si="67"/>
        <v>81.25</v>
      </c>
      <c r="T82">
        <f t="shared" si="68"/>
        <v>81.25</v>
      </c>
    </row>
    <row r="83" spans="1:20">
      <c r="A83" s="82">
        <v>80</v>
      </c>
      <c r="B83" s="101" t="s">
        <v>13</v>
      </c>
      <c r="C83" s="102" t="s">
        <v>14</v>
      </c>
      <c r="D83" s="102" t="s">
        <v>18</v>
      </c>
      <c r="E83" s="102" t="s">
        <v>13</v>
      </c>
      <c r="F83" s="102" t="s">
        <v>23</v>
      </c>
      <c r="G83" s="102" t="s">
        <v>13</v>
      </c>
      <c r="H83" s="102" t="s">
        <v>18</v>
      </c>
      <c r="I83" s="102" t="s">
        <v>35</v>
      </c>
      <c r="J83" s="102" t="s">
        <v>42</v>
      </c>
      <c r="L83">
        <f t="shared" si="60"/>
        <v>66.25</v>
      </c>
      <c r="M83">
        <f t="shared" si="61"/>
        <v>56.25</v>
      </c>
      <c r="N83">
        <f t="shared" si="62"/>
        <v>76.25</v>
      </c>
      <c r="O83">
        <f t="shared" si="63"/>
        <v>66.25</v>
      </c>
      <c r="P83">
        <f t="shared" si="64"/>
        <v>81.25</v>
      </c>
      <c r="Q83">
        <f t="shared" si="65"/>
        <v>66.25</v>
      </c>
      <c r="R83">
        <f t="shared" si="66"/>
        <v>76.25</v>
      </c>
      <c r="S83">
        <f t="shared" si="67"/>
        <v>96.25</v>
      </c>
      <c r="T83">
        <f t="shared" si="68"/>
        <v>86.25</v>
      </c>
    </row>
    <row r="84" spans="1:20">
      <c r="A84" s="82">
        <v>81</v>
      </c>
      <c r="B84" s="101" t="s">
        <v>13</v>
      </c>
      <c r="C84" s="102" t="s">
        <v>13</v>
      </c>
      <c r="D84" s="102" t="s">
        <v>18</v>
      </c>
      <c r="E84" s="102" t="s">
        <v>14</v>
      </c>
      <c r="F84" s="102" t="s">
        <v>23</v>
      </c>
      <c r="G84" s="102" t="s">
        <v>13</v>
      </c>
      <c r="H84" s="102" t="s">
        <v>23</v>
      </c>
      <c r="I84" s="102" t="s">
        <v>35</v>
      </c>
      <c r="J84" s="102" t="s">
        <v>42</v>
      </c>
      <c r="L84">
        <f t="shared" si="60"/>
        <v>66.25</v>
      </c>
      <c r="M84">
        <f t="shared" si="61"/>
        <v>66.25</v>
      </c>
      <c r="N84">
        <f t="shared" si="62"/>
        <v>76.25</v>
      </c>
      <c r="O84">
        <f t="shared" si="63"/>
        <v>56.25</v>
      </c>
      <c r="P84">
        <f t="shared" si="64"/>
        <v>81.25</v>
      </c>
      <c r="Q84">
        <f t="shared" si="65"/>
        <v>66.25</v>
      </c>
      <c r="R84">
        <f t="shared" si="66"/>
        <v>81.25</v>
      </c>
      <c r="S84">
        <f t="shared" si="67"/>
        <v>96.25</v>
      </c>
      <c r="T84">
        <f t="shared" si="68"/>
        <v>86.25</v>
      </c>
    </row>
    <row r="85" spans="1:20">
      <c r="A85" s="82">
        <v>82</v>
      </c>
      <c r="B85" s="101" t="s">
        <v>16</v>
      </c>
      <c r="C85" s="102" t="s">
        <v>16</v>
      </c>
      <c r="D85" s="102" t="s">
        <v>14</v>
      </c>
      <c r="E85" s="102" t="s">
        <v>16</v>
      </c>
      <c r="F85" s="102" t="s">
        <v>18</v>
      </c>
      <c r="G85" s="102" t="s">
        <v>14</v>
      </c>
      <c r="H85" s="102" t="s">
        <v>18</v>
      </c>
      <c r="I85" s="102" t="s">
        <v>42</v>
      </c>
      <c r="J85" s="102" t="s">
        <v>35</v>
      </c>
      <c r="L85">
        <f t="shared" si="60"/>
        <v>40</v>
      </c>
      <c r="M85">
        <f t="shared" si="61"/>
        <v>40</v>
      </c>
      <c r="N85">
        <f t="shared" si="62"/>
        <v>56.25</v>
      </c>
      <c r="O85">
        <f t="shared" si="63"/>
        <v>40</v>
      </c>
      <c r="P85">
        <f t="shared" si="64"/>
        <v>76.25</v>
      </c>
      <c r="Q85">
        <f t="shared" si="65"/>
        <v>56.25</v>
      </c>
      <c r="R85">
        <f t="shared" si="66"/>
        <v>76.25</v>
      </c>
      <c r="S85">
        <f t="shared" si="67"/>
        <v>86.25</v>
      </c>
      <c r="T85">
        <f t="shared" si="68"/>
        <v>96.25</v>
      </c>
    </row>
    <row r="86" spans="1:20">
      <c r="A86" s="82">
        <v>83</v>
      </c>
      <c r="B86" s="101" t="s">
        <v>16</v>
      </c>
      <c r="C86" s="102" t="s">
        <v>16</v>
      </c>
      <c r="D86" s="102" t="s">
        <v>13</v>
      </c>
      <c r="E86" s="102" t="s">
        <v>14</v>
      </c>
      <c r="F86" s="102" t="s">
        <v>13</v>
      </c>
      <c r="G86" s="102" t="s">
        <v>14</v>
      </c>
      <c r="H86" s="102" t="s">
        <v>13</v>
      </c>
      <c r="I86" s="102" t="s">
        <v>35</v>
      </c>
      <c r="J86" s="102" t="s">
        <v>35</v>
      </c>
      <c r="L86">
        <f t="shared" si="60"/>
        <v>40</v>
      </c>
      <c r="M86">
        <f t="shared" si="61"/>
        <v>40</v>
      </c>
      <c r="N86">
        <f t="shared" si="62"/>
        <v>66.25</v>
      </c>
      <c r="O86">
        <f t="shared" si="63"/>
        <v>56.25</v>
      </c>
      <c r="P86">
        <f t="shared" si="64"/>
        <v>66.25</v>
      </c>
      <c r="Q86">
        <f t="shared" si="65"/>
        <v>56.25</v>
      </c>
      <c r="R86">
        <f t="shared" si="66"/>
        <v>66.25</v>
      </c>
      <c r="S86">
        <f t="shared" si="67"/>
        <v>96.25</v>
      </c>
      <c r="T86">
        <f t="shared" si="68"/>
        <v>96.25</v>
      </c>
    </row>
    <row r="87" spans="1:20">
      <c r="A87" s="82">
        <v>84</v>
      </c>
      <c r="B87" s="101" t="s">
        <v>18</v>
      </c>
      <c r="C87" s="102" t="s">
        <v>14</v>
      </c>
      <c r="D87" s="102" t="s">
        <v>42</v>
      </c>
      <c r="E87" s="102" t="s">
        <v>13</v>
      </c>
      <c r="F87" s="102" t="s">
        <v>18</v>
      </c>
      <c r="G87" s="102" t="s">
        <v>18</v>
      </c>
      <c r="H87" s="102" t="s">
        <v>42</v>
      </c>
      <c r="I87" s="102" t="s">
        <v>35</v>
      </c>
      <c r="J87" s="102" t="s">
        <v>35</v>
      </c>
      <c r="L87">
        <f t="shared" si="60"/>
        <v>76.25</v>
      </c>
      <c r="M87">
        <f t="shared" si="61"/>
        <v>56.25</v>
      </c>
      <c r="N87">
        <f t="shared" si="62"/>
        <v>86.25</v>
      </c>
      <c r="O87">
        <f t="shared" si="63"/>
        <v>66.25</v>
      </c>
      <c r="P87">
        <f t="shared" si="64"/>
        <v>76.25</v>
      </c>
      <c r="Q87">
        <f t="shared" si="65"/>
        <v>76.25</v>
      </c>
      <c r="R87">
        <f t="shared" si="66"/>
        <v>86.25</v>
      </c>
      <c r="S87">
        <f t="shared" si="67"/>
        <v>96.25</v>
      </c>
      <c r="T87">
        <f t="shared" si="68"/>
        <v>96.25</v>
      </c>
    </row>
    <row r="88" spans="1:20">
      <c r="A88" s="82">
        <v>85</v>
      </c>
      <c r="B88" s="101" t="s">
        <v>18</v>
      </c>
      <c r="C88" s="102" t="s">
        <v>23</v>
      </c>
      <c r="D88" s="102" t="s">
        <v>23</v>
      </c>
      <c r="E88" s="102" t="s">
        <v>18</v>
      </c>
      <c r="F88" s="102" t="s">
        <v>42</v>
      </c>
      <c r="G88" s="102" t="s">
        <v>23</v>
      </c>
      <c r="H88" s="102" t="s">
        <v>14</v>
      </c>
      <c r="I88" s="102" t="s">
        <v>35</v>
      </c>
      <c r="J88" s="102" t="s">
        <v>35</v>
      </c>
      <c r="L88">
        <f t="shared" si="60"/>
        <v>76.25</v>
      </c>
      <c r="M88">
        <f t="shared" si="61"/>
        <v>81.25</v>
      </c>
      <c r="N88">
        <f t="shared" si="62"/>
        <v>81.25</v>
      </c>
      <c r="O88">
        <f t="shared" si="63"/>
        <v>76.25</v>
      </c>
      <c r="P88">
        <f t="shared" si="64"/>
        <v>86.25</v>
      </c>
      <c r="Q88">
        <f t="shared" si="65"/>
        <v>81.25</v>
      </c>
      <c r="R88">
        <f t="shared" si="66"/>
        <v>56.25</v>
      </c>
      <c r="S88">
        <f t="shared" si="67"/>
        <v>96.25</v>
      </c>
      <c r="T88">
        <f t="shared" si="68"/>
        <v>96.25</v>
      </c>
    </row>
    <row r="89" spans="1:20">
      <c r="A89" s="82">
        <v>86</v>
      </c>
      <c r="B89" s="101" t="s">
        <v>16</v>
      </c>
      <c r="C89" s="102" t="s">
        <v>16</v>
      </c>
      <c r="D89" s="102" t="s">
        <v>16</v>
      </c>
      <c r="E89" s="102" t="s">
        <v>16</v>
      </c>
      <c r="F89" s="102" t="s">
        <v>18</v>
      </c>
      <c r="G89" s="102" t="s">
        <v>16</v>
      </c>
      <c r="H89" s="102" t="s">
        <v>13</v>
      </c>
      <c r="I89" s="102" t="s">
        <v>23</v>
      </c>
      <c r="J89" s="102" t="s">
        <v>42</v>
      </c>
      <c r="L89">
        <f t="shared" si="60"/>
        <v>40</v>
      </c>
      <c r="M89">
        <f t="shared" si="61"/>
        <v>40</v>
      </c>
      <c r="N89">
        <f t="shared" si="62"/>
        <v>40</v>
      </c>
      <c r="O89">
        <f t="shared" si="63"/>
        <v>40</v>
      </c>
      <c r="P89">
        <f t="shared" si="64"/>
        <v>76.25</v>
      </c>
      <c r="Q89">
        <f t="shared" si="65"/>
        <v>40</v>
      </c>
      <c r="R89">
        <f t="shared" si="66"/>
        <v>66.25</v>
      </c>
      <c r="S89">
        <f t="shared" si="67"/>
        <v>81.25</v>
      </c>
      <c r="T89">
        <f t="shared" si="68"/>
        <v>86.25</v>
      </c>
    </row>
    <row r="90" spans="1:20">
      <c r="A90" s="82">
        <v>87</v>
      </c>
      <c r="B90" s="101" t="s">
        <v>13</v>
      </c>
      <c r="C90" s="102" t="s">
        <v>18</v>
      </c>
      <c r="D90" s="102" t="s">
        <v>35</v>
      </c>
      <c r="E90" s="102" t="s">
        <v>18</v>
      </c>
      <c r="F90" s="102" t="s">
        <v>42</v>
      </c>
      <c r="G90" s="102" t="s">
        <v>42</v>
      </c>
      <c r="H90" s="102" t="s">
        <v>42</v>
      </c>
      <c r="I90" s="102" t="s">
        <v>35</v>
      </c>
      <c r="J90" s="102" t="s">
        <v>35</v>
      </c>
      <c r="L90">
        <f t="shared" si="60"/>
        <v>66.25</v>
      </c>
      <c r="M90">
        <f t="shared" si="61"/>
        <v>76.25</v>
      </c>
      <c r="N90">
        <f t="shared" si="62"/>
        <v>96.25</v>
      </c>
      <c r="O90">
        <f t="shared" si="63"/>
        <v>76.25</v>
      </c>
      <c r="P90">
        <f t="shared" si="64"/>
        <v>86.25</v>
      </c>
      <c r="Q90">
        <f t="shared" si="65"/>
        <v>86.25</v>
      </c>
      <c r="R90">
        <f t="shared" si="66"/>
        <v>86.25</v>
      </c>
      <c r="S90">
        <f t="shared" si="67"/>
        <v>96.25</v>
      </c>
      <c r="T90">
        <f t="shared" si="68"/>
        <v>96.25</v>
      </c>
    </row>
    <row r="91" spans="1:20">
      <c r="A91" s="82">
        <v>88</v>
      </c>
      <c r="B91" s="101" t="s">
        <v>13</v>
      </c>
      <c r="C91" s="102" t="s">
        <v>16</v>
      </c>
      <c r="D91" s="102" t="s">
        <v>13</v>
      </c>
      <c r="E91" s="102" t="s">
        <v>14</v>
      </c>
      <c r="F91" s="102" t="s">
        <v>23</v>
      </c>
      <c r="G91" s="102" t="s">
        <v>23</v>
      </c>
      <c r="H91" s="102" t="s">
        <v>42</v>
      </c>
      <c r="I91" s="102" t="s">
        <v>42</v>
      </c>
      <c r="J91" s="102" t="s">
        <v>35</v>
      </c>
      <c r="L91">
        <f t="shared" si="60"/>
        <v>66.25</v>
      </c>
      <c r="M91">
        <f t="shared" si="61"/>
        <v>40</v>
      </c>
      <c r="N91">
        <f t="shared" si="62"/>
        <v>66.25</v>
      </c>
      <c r="O91">
        <f t="shared" si="63"/>
        <v>56.25</v>
      </c>
      <c r="P91">
        <f t="shared" si="64"/>
        <v>81.25</v>
      </c>
      <c r="Q91">
        <f t="shared" si="65"/>
        <v>81.25</v>
      </c>
      <c r="R91">
        <f t="shared" si="66"/>
        <v>86.25</v>
      </c>
      <c r="S91">
        <f t="shared" si="67"/>
        <v>86.25</v>
      </c>
      <c r="T91">
        <f t="shared" si="68"/>
        <v>96.25</v>
      </c>
    </row>
    <row r="92" spans="1:20">
      <c r="A92" s="82">
        <v>89</v>
      </c>
      <c r="B92" s="101" t="s">
        <v>13</v>
      </c>
      <c r="C92" s="102" t="s">
        <v>16</v>
      </c>
      <c r="D92" s="102" t="s">
        <v>42</v>
      </c>
      <c r="E92" s="102" t="s">
        <v>13</v>
      </c>
      <c r="F92" s="102" t="s">
        <v>35</v>
      </c>
      <c r="G92" s="102" t="s">
        <v>18</v>
      </c>
      <c r="H92" s="102" t="s">
        <v>23</v>
      </c>
      <c r="I92" s="102" t="s">
        <v>35</v>
      </c>
      <c r="J92" s="102" t="s">
        <v>35</v>
      </c>
      <c r="L92">
        <f t="shared" si="60"/>
        <v>66.25</v>
      </c>
      <c r="M92">
        <f t="shared" si="61"/>
        <v>40</v>
      </c>
      <c r="N92">
        <f t="shared" si="62"/>
        <v>86.25</v>
      </c>
      <c r="O92">
        <f t="shared" si="63"/>
        <v>66.25</v>
      </c>
      <c r="P92">
        <f t="shared" si="64"/>
        <v>96.25</v>
      </c>
      <c r="Q92">
        <f t="shared" si="65"/>
        <v>76.25</v>
      </c>
      <c r="R92">
        <f t="shared" si="66"/>
        <v>81.25</v>
      </c>
      <c r="S92">
        <f t="shared" si="67"/>
        <v>96.25</v>
      </c>
      <c r="T92">
        <f t="shared" si="68"/>
        <v>96.25</v>
      </c>
    </row>
    <row r="93" spans="1:20">
      <c r="A93" s="82">
        <v>90</v>
      </c>
      <c r="B93" s="101" t="s">
        <v>16</v>
      </c>
      <c r="C93" s="102" t="s">
        <v>16</v>
      </c>
      <c r="D93" s="102" t="s">
        <v>20</v>
      </c>
      <c r="E93" s="102" t="s">
        <v>16</v>
      </c>
      <c r="F93" s="102" t="s">
        <v>18</v>
      </c>
      <c r="G93" s="102" t="s">
        <v>20</v>
      </c>
      <c r="H93" s="102" t="s">
        <v>18</v>
      </c>
      <c r="I93" s="102" t="s">
        <v>23</v>
      </c>
      <c r="J93" s="102" t="s">
        <v>42</v>
      </c>
      <c r="L93">
        <f t="shared" si="60"/>
        <v>40</v>
      </c>
      <c r="M93">
        <f t="shared" si="61"/>
        <v>40</v>
      </c>
      <c r="N93">
        <f t="shared" si="62"/>
        <v>40</v>
      </c>
      <c r="O93">
        <f t="shared" si="63"/>
        <v>40</v>
      </c>
      <c r="P93">
        <f t="shared" si="64"/>
        <v>76.25</v>
      </c>
      <c r="Q93">
        <f t="shared" si="65"/>
        <v>40</v>
      </c>
      <c r="R93">
        <f t="shared" si="66"/>
        <v>76.25</v>
      </c>
      <c r="S93">
        <f t="shared" si="67"/>
        <v>81.25</v>
      </c>
      <c r="T93">
        <f t="shared" si="68"/>
        <v>86.25</v>
      </c>
    </row>
    <row r="94" spans="1:20">
      <c r="A94" s="82">
        <v>91</v>
      </c>
      <c r="B94" s="101" t="s">
        <v>16</v>
      </c>
      <c r="C94" s="102" t="s">
        <v>16</v>
      </c>
      <c r="D94" s="102" t="s">
        <v>13</v>
      </c>
      <c r="E94" s="102" t="s">
        <v>16</v>
      </c>
      <c r="F94" s="102" t="s">
        <v>18</v>
      </c>
      <c r="G94" s="102" t="s">
        <v>13</v>
      </c>
      <c r="H94" s="102" t="s">
        <v>23</v>
      </c>
      <c r="I94" s="102" t="s">
        <v>23</v>
      </c>
      <c r="J94" s="102" t="s">
        <v>42</v>
      </c>
      <c r="L94">
        <f t="shared" si="60"/>
        <v>40</v>
      </c>
      <c r="M94">
        <f t="shared" si="61"/>
        <v>40</v>
      </c>
      <c r="N94">
        <f t="shared" si="62"/>
        <v>66.25</v>
      </c>
      <c r="O94">
        <f t="shared" si="63"/>
        <v>40</v>
      </c>
      <c r="P94">
        <f t="shared" si="64"/>
        <v>76.25</v>
      </c>
      <c r="Q94">
        <f t="shared" si="65"/>
        <v>66.25</v>
      </c>
      <c r="R94">
        <f t="shared" si="66"/>
        <v>81.25</v>
      </c>
      <c r="S94">
        <f t="shared" si="67"/>
        <v>81.25</v>
      </c>
      <c r="T94">
        <f t="shared" si="68"/>
        <v>86.25</v>
      </c>
    </row>
    <row r="95" spans="1:20">
      <c r="A95" s="82">
        <v>92</v>
      </c>
      <c r="B95" s="101" t="s">
        <v>16</v>
      </c>
      <c r="C95" s="102" t="s">
        <v>14</v>
      </c>
      <c r="D95" s="102" t="s">
        <v>14</v>
      </c>
      <c r="E95" s="102" t="s">
        <v>16</v>
      </c>
      <c r="F95" s="102" t="s">
        <v>42</v>
      </c>
      <c r="G95" s="102" t="s">
        <v>14</v>
      </c>
      <c r="H95" s="102" t="s">
        <v>42</v>
      </c>
      <c r="I95" s="102" t="s">
        <v>18</v>
      </c>
      <c r="J95" s="102" t="s">
        <v>42</v>
      </c>
      <c r="L95">
        <f t="shared" si="60"/>
        <v>40</v>
      </c>
      <c r="M95">
        <f t="shared" si="61"/>
        <v>56.25</v>
      </c>
      <c r="N95">
        <f t="shared" si="62"/>
        <v>56.25</v>
      </c>
      <c r="O95">
        <f t="shared" si="63"/>
        <v>40</v>
      </c>
      <c r="P95">
        <f t="shared" si="64"/>
        <v>86.25</v>
      </c>
      <c r="Q95">
        <f t="shared" si="65"/>
        <v>56.25</v>
      </c>
      <c r="R95">
        <f t="shared" si="66"/>
        <v>86.25</v>
      </c>
      <c r="S95">
        <f t="shared" si="67"/>
        <v>76.25</v>
      </c>
      <c r="T95">
        <f t="shared" si="68"/>
        <v>86.25</v>
      </c>
    </row>
    <row r="96" spans="1:20">
      <c r="A96" s="82">
        <v>93</v>
      </c>
      <c r="B96" s="101" t="s">
        <v>16</v>
      </c>
      <c r="C96" s="102" t="s">
        <v>16</v>
      </c>
      <c r="D96" s="102" t="s">
        <v>14</v>
      </c>
      <c r="E96" s="102" t="s">
        <v>14</v>
      </c>
      <c r="F96" s="102" t="s">
        <v>18</v>
      </c>
      <c r="G96" s="102" t="s">
        <v>14</v>
      </c>
      <c r="H96" s="102" t="s">
        <v>18</v>
      </c>
      <c r="I96" s="102" t="s">
        <v>42</v>
      </c>
      <c r="J96" s="102" t="s">
        <v>35</v>
      </c>
      <c r="L96">
        <f t="shared" ref="L96:L120" si="69">IF(B96="O",((10*10)-3.75),IF(B96="A+",((9*10)-3.75),IF(B96="A",((8.5*10)-3.75),IF(B96="B+",((8*10)-3.75),IF(B96="B",((7*10)-3.75),IF(B96="C",((6*10)-3.75),IF(B96="P",((5*10)-3.75),40)))))))</f>
        <v>40</v>
      </c>
      <c r="M96">
        <f t="shared" ref="M96:M120" si="70">IF(C96="O",((10*10)-3.75),IF(C96="A+",((9*10)-3.75),IF(C96="A",((8.5*10)-3.75),IF(C96="B+",((8*10)-3.75),IF(C96="B",((7*10)-3.75),IF(C96="C",((6*10)-3.75),IF(C96="P",((5*10)-3.75),40)))))))</f>
        <v>40</v>
      </c>
      <c r="N96">
        <f t="shared" ref="N96:N120" si="71">IF(D96="O",((10*10)-3.75),IF(D96="A+",((9*10)-3.75),IF(D96="A",((8.5*10)-3.75),IF(D96="B+",((8*10)-3.75),IF(D96="B",((7*10)-3.75),IF(D96="C",((6*10)-3.75),IF(D96="P",((5*10)-3.75),40)))))))</f>
        <v>56.25</v>
      </c>
      <c r="O96">
        <f t="shared" ref="O96:O120" si="72">IF(E96="O",((10*10)-3.75),IF(E96="A+",((9*10)-3.75),IF(E96="A",((8.5*10)-3.75),IF(E96="B+",((8*10)-3.75),IF(E96="B",((7*10)-3.75),IF(E96="C",((6*10)-3.75),IF(E96="P",((5*10)-3.75),40)))))))</f>
        <v>56.25</v>
      </c>
      <c r="P96">
        <f t="shared" ref="P96:P120" si="73">IF(F96="O",((10*10)-3.75),IF(F96="A+",((9*10)-3.75),IF(F96="A",((8.5*10)-3.75),IF(F96="B+",((8*10)-3.75),IF(F96="B",((7*10)-3.75),IF(F96="C",((6*10)-3.75),IF(F96="P",((5*10)-3.75),40)))))))</f>
        <v>76.25</v>
      </c>
      <c r="Q96">
        <f t="shared" ref="Q96:Q120" si="74">IF(G96="O",((10*10)-3.75),IF(G96="A+",((9*10)-3.75),IF(G96="A",((8.5*10)-3.75),IF(G96="B+",((8*10)-3.75),IF(G96="B",((7*10)-3.75),IF(G96="C",((6*10)-3.75),IF(G96="P",((5*10)-3.75),40)))))))</f>
        <v>56.25</v>
      </c>
      <c r="R96">
        <f t="shared" ref="R96:R120" si="75">IF(H96="O",((10*10)-3.75),IF(H96="A+",((9*10)-3.75),IF(H96="A",((8.5*10)-3.75),IF(H96="B+",((8*10)-3.75),IF(H96="B",((7*10)-3.75),IF(H96="C",((6*10)-3.75),IF(H96="P",((5*10)-3.75),40)))))))</f>
        <v>76.25</v>
      </c>
      <c r="S96">
        <f t="shared" ref="S96:S120" si="76">IF(I96="O",((10*10)-3.75),IF(I96="A+",((9*10)-3.75),IF(I96="A",((8.5*10)-3.75),IF(I96="B+",((8*10)-3.75),IF(I96="B",((7*10)-3.75),IF(I96="C",((6*10)-3.75),IF(I96="P",((5*10)-3.75),40)))))))</f>
        <v>86.25</v>
      </c>
      <c r="T96">
        <f t="shared" ref="T96:T120" si="77">IF(J96="O",((10*10)-3.75),IF(J96="A+",((9*10)-3.75),IF(J96="A",((8.5*10)-3.75),IF(J96="B+",((8*10)-3.75),IF(J96="B",((7*10)-3.75),IF(J96="C",((6*10)-3.75),IF(J96="P",((5*10)-3.75),40)))))))</f>
        <v>96.25</v>
      </c>
    </row>
    <row r="97" spans="1:20">
      <c r="A97" s="82">
        <v>94</v>
      </c>
      <c r="B97" s="101" t="s">
        <v>20</v>
      </c>
      <c r="C97" s="102" t="s">
        <v>20</v>
      </c>
      <c r="D97" s="102" t="s">
        <v>20</v>
      </c>
      <c r="E97" s="102" t="s">
        <v>16</v>
      </c>
      <c r="F97" s="102" t="s">
        <v>18</v>
      </c>
      <c r="G97" s="102" t="s">
        <v>14</v>
      </c>
      <c r="H97" s="102" t="s">
        <v>42</v>
      </c>
      <c r="I97" s="102" t="s">
        <v>23</v>
      </c>
      <c r="J97" s="102" t="s">
        <v>42</v>
      </c>
      <c r="L97">
        <f t="shared" si="69"/>
        <v>40</v>
      </c>
      <c r="M97">
        <f t="shared" si="70"/>
        <v>40</v>
      </c>
      <c r="N97">
        <f t="shared" si="71"/>
        <v>40</v>
      </c>
      <c r="O97">
        <f t="shared" si="72"/>
        <v>40</v>
      </c>
      <c r="P97">
        <f t="shared" si="73"/>
        <v>76.25</v>
      </c>
      <c r="Q97">
        <f t="shared" si="74"/>
        <v>56.25</v>
      </c>
      <c r="R97">
        <f t="shared" si="75"/>
        <v>86.25</v>
      </c>
      <c r="S97">
        <f t="shared" si="76"/>
        <v>81.25</v>
      </c>
      <c r="T97">
        <f t="shared" si="77"/>
        <v>86.25</v>
      </c>
    </row>
    <row r="98" spans="1:20">
      <c r="A98" s="82">
        <v>95</v>
      </c>
      <c r="B98" s="101" t="s">
        <v>13</v>
      </c>
      <c r="C98" s="102" t="s">
        <v>16</v>
      </c>
      <c r="D98" s="102" t="s">
        <v>13</v>
      </c>
      <c r="E98" s="102" t="s">
        <v>14</v>
      </c>
      <c r="F98" s="102" t="s">
        <v>18</v>
      </c>
      <c r="G98" s="102" t="s">
        <v>13</v>
      </c>
      <c r="H98" s="102" t="s">
        <v>42</v>
      </c>
      <c r="I98" s="102" t="s">
        <v>23</v>
      </c>
      <c r="J98" s="102" t="s">
        <v>35</v>
      </c>
      <c r="L98">
        <f t="shared" si="69"/>
        <v>66.25</v>
      </c>
      <c r="M98">
        <f t="shared" si="70"/>
        <v>40</v>
      </c>
      <c r="N98">
        <f t="shared" si="71"/>
        <v>66.25</v>
      </c>
      <c r="O98">
        <f t="shared" si="72"/>
        <v>56.25</v>
      </c>
      <c r="P98">
        <f t="shared" si="73"/>
        <v>76.25</v>
      </c>
      <c r="Q98">
        <f t="shared" si="74"/>
        <v>66.25</v>
      </c>
      <c r="R98">
        <f t="shared" si="75"/>
        <v>86.25</v>
      </c>
      <c r="S98">
        <f t="shared" si="76"/>
        <v>81.25</v>
      </c>
      <c r="T98">
        <f t="shared" si="77"/>
        <v>96.25</v>
      </c>
    </row>
    <row r="99" spans="1:20">
      <c r="A99" s="82">
        <v>96</v>
      </c>
      <c r="B99" s="101" t="s">
        <v>16</v>
      </c>
      <c r="C99" s="102" t="s">
        <v>16</v>
      </c>
      <c r="D99" s="102" t="s">
        <v>16</v>
      </c>
      <c r="E99" s="102" t="s">
        <v>16</v>
      </c>
      <c r="F99" s="102" t="s">
        <v>23</v>
      </c>
      <c r="G99" s="102" t="s">
        <v>16</v>
      </c>
      <c r="H99" s="102" t="s">
        <v>18</v>
      </c>
      <c r="I99" s="102" t="s">
        <v>42</v>
      </c>
      <c r="J99" s="102" t="s">
        <v>35</v>
      </c>
      <c r="L99">
        <f t="shared" si="69"/>
        <v>40</v>
      </c>
      <c r="M99">
        <f t="shared" si="70"/>
        <v>40</v>
      </c>
      <c r="N99">
        <f t="shared" si="71"/>
        <v>40</v>
      </c>
      <c r="O99">
        <f t="shared" si="72"/>
        <v>40</v>
      </c>
      <c r="P99">
        <f t="shared" si="73"/>
        <v>81.25</v>
      </c>
      <c r="Q99">
        <f t="shared" si="74"/>
        <v>40</v>
      </c>
      <c r="R99">
        <f t="shared" si="75"/>
        <v>76.25</v>
      </c>
      <c r="S99">
        <f t="shared" si="76"/>
        <v>86.25</v>
      </c>
      <c r="T99">
        <f t="shared" si="77"/>
        <v>96.25</v>
      </c>
    </row>
    <row r="100" spans="1:20">
      <c r="A100" s="82">
        <v>97</v>
      </c>
      <c r="B100" s="101" t="s">
        <v>14</v>
      </c>
      <c r="C100" s="102" t="s">
        <v>16</v>
      </c>
      <c r="D100" s="102" t="s">
        <v>14</v>
      </c>
      <c r="E100" s="102" t="s">
        <v>16</v>
      </c>
      <c r="F100" s="102" t="s">
        <v>23</v>
      </c>
      <c r="G100" s="102" t="s">
        <v>13</v>
      </c>
      <c r="H100" s="102" t="s">
        <v>35</v>
      </c>
      <c r="I100" s="102" t="s">
        <v>42</v>
      </c>
      <c r="J100" s="102" t="s">
        <v>35</v>
      </c>
      <c r="L100">
        <f t="shared" si="69"/>
        <v>56.25</v>
      </c>
      <c r="M100">
        <f t="shared" si="70"/>
        <v>40</v>
      </c>
      <c r="N100">
        <f t="shared" si="71"/>
        <v>56.25</v>
      </c>
      <c r="O100">
        <f t="shared" si="72"/>
        <v>40</v>
      </c>
      <c r="P100">
        <f t="shared" si="73"/>
        <v>81.25</v>
      </c>
      <c r="Q100">
        <f t="shared" si="74"/>
        <v>66.25</v>
      </c>
      <c r="R100">
        <f t="shared" si="75"/>
        <v>96.25</v>
      </c>
      <c r="S100">
        <f t="shared" si="76"/>
        <v>86.25</v>
      </c>
      <c r="T100">
        <f t="shared" si="77"/>
        <v>96.25</v>
      </c>
    </row>
    <row r="101" spans="1:20">
      <c r="A101" s="82">
        <v>98</v>
      </c>
      <c r="B101" s="101" t="s">
        <v>18</v>
      </c>
      <c r="C101" s="102" t="s">
        <v>13</v>
      </c>
      <c r="D101" s="102" t="s">
        <v>18</v>
      </c>
      <c r="E101" s="102" t="s">
        <v>13</v>
      </c>
      <c r="F101" s="102" t="s">
        <v>18</v>
      </c>
      <c r="G101" s="102" t="s">
        <v>23</v>
      </c>
      <c r="H101" s="102" t="s">
        <v>18</v>
      </c>
      <c r="I101" s="102" t="s">
        <v>35</v>
      </c>
      <c r="J101" s="102" t="s">
        <v>35</v>
      </c>
      <c r="L101">
        <f t="shared" si="69"/>
        <v>76.25</v>
      </c>
      <c r="M101">
        <f t="shared" si="70"/>
        <v>66.25</v>
      </c>
      <c r="N101">
        <f t="shared" si="71"/>
        <v>76.25</v>
      </c>
      <c r="O101">
        <f t="shared" si="72"/>
        <v>66.25</v>
      </c>
      <c r="P101">
        <f t="shared" si="73"/>
        <v>76.25</v>
      </c>
      <c r="Q101">
        <f t="shared" si="74"/>
        <v>81.25</v>
      </c>
      <c r="R101">
        <f t="shared" si="75"/>
        <v>76.25</v>
      </c>
      <c r="S101">
        <f t="shared" si="76"/>
        <v>96.25</v>
      </c>
      <c r="T101">
        <f t="shared" si="77"/>
        <v>96.25</v>
      </c>
    </row>
    <row r="102" spans="1:20">
      <c r="A102" s="82">
        <v>99</v>
      </c>
      <c r="B102" s="101" t="s">
        <v>16</v>
      </c>
      <c r="C102" s="102" t="s">
        <v>16</v>
      </c>
      <c r="D102" s="102" t="s">
        <v>13</v>
      </c>
      <c r="E102" s="102" t="s">
        <v>14</v>
      </c>
      <c r="F102" s="102" t="s">
        <v>42</v>
      </c>
      <c r="G102" s="102" t="s">
        <v>13</v>
      </c>
      <c r="H102" s="102" t="s">
        <v>35</v>
      </c>
      <c r="I102" s="102" t="s">
        <v>42</v>
      </c>
      <c r="J102" s="102" t="s">
        <v>42</v>
      </c>
      <c r="L102">
        <f t="shared" si="69"/>
        <v>40</v>
      </c>
      <c r="M102">
        <f t="shared" si="70"/>
        <v>40</v>
      </c>
      <c r="N102">
        <f t="shared" si="71"/>
        <v>66.25</v>
      </c>
      <c r="O102">
        <f t="shared" si="72"/>
        <v>56.25</v>
      </c>
      <c r="P102">
        <f t="shared" si="73"/>
        <v>86.25</v>
      </c>
      <c r="Q102">
        <f t="shared" si="74"/>
        <v>66.25</v>
      </c>
      <c r="R102">
        <f t="shared" si="75"/>
        <v>96.25</v>
      </c>
      <c r="S102">
        <f t="shared" si="76"/>
        <v>86.25</v>
      </c>
      <c r="T102">
        <f t="shared" si="77"/>
        <v>86.25</v>
      </c>
    </row>
    <row r="103" spans="1:20">
      <c r="A103" s="82">
        <v>100</v>
      </c>
      <c r="B103" s="101" t="s">
        <v>18</v>
      </c>
      <c r="C103" s="102" t="s">
        <v>18</v>
      </c>
      <c r="D103" s="102" t="s">
        <v>23</v>
      </c>
      <c r="E103" s="102" t="s">
        <v>18</v>
      </c>
      <c r="F103" s="102" t="s">
        <v>35</v>
      </c>
      <c r="G103" s="102" t="s">
        <v>18</v>
      </c>
      <c r="H103" s="102" t="s">
        <v>35</v>
      </c>
      <c r="I103" s="102" t="s">
        <v>42</v>
      </c>
      <c r="J103" s="102" t="s">
        <v>35</v>
      </c>
      <c r="L103">
        <f t="shared" si="69"/>
        <v>76.25</v>
      </c>
      <c r="M103">
        <f t="shared" si="70"/>
        <v>76.25</v>
      </c>
      <c r="N103">
        <f t="shared" si="71"/>
        <v>81.25</v>
      </c>
      <c r="O103">
        <f t="shared" si="72"/>
        <v>76.25</v>
      </c>
      <c r="P103">
        <f t="shared" si="73"/>
        <v>96.25</v>
      </c>
      <c r="Q103">
        <f t="shared" si="74"/>
        <v>76.25</v>
      </c>
      <c r="R103">
        <f t="shared" si="75"/>
        <v>96.25</v>
      </c>
      <c r="S103">
        <f t="shared" si="76"/>
        <v>86.25</v>
      </c>
      <c r="T103">
        <f t="shared" si="77"/>
        <v>96.25</v>
      </c>
    </row>
    <row r="104" spans="1:20">
      <c r="A104" s="82">
        <v>101</v>
      </c>
      <c r="B104" s="101" t="s">
        <v>16</v>
      </c>
      <c r="C104" s="102" t="s">
        <v>14</v>
      </c>
      <c r="D104" s="102" t="s">
        <v>16</v>
      </c>
      <c r="E104" s="102" t="s">
        <v>16</v>
      </c>
      <c r="F104" s="102" t="s">
        <v>18</v>
      </c>
      <c r="G104" s="102" t="s">
        <v>18</v>
      </c>
      <c r="H104" s="102" t="s">
        <v>23</v>
      </c>
      <c r="I104" s="102" t="s">
        <v>23</v>
      </c>
      <c r="J104" s="102" t="s">
        <v>42</v>
      </c>
      <c r="L104">
        <f t="shared" si="69"/>
        <v>40</v>
      </c>
      <c r="M104">
        <f t="shared" si="70"/>
        <v>56.25</v>
      </c>
      <c r="N104">
        <f t="shared" si="71"/>
        <v>40</v>
      </c>
      <c r="O104">
        <f t="shared" si="72"/>
        <v>40</v>
      </c>
      <c r="P104">
        <f t="shared" si="73"/>
        <v>76.25</v>
      </c>
      <c r="Q104">
        <f t="shared" si="74"/>
        <v>76.25</v>
      </c>
      <c r="R104">
        <f t="shared" si="75"/>
        <v>81.25</v>
      </c>
      <c r="S104">
        <f t="shared" si="76"/>
        <v>81.25</v>
      </c>
      <c r="T104">
        <f t="shared" si="77"/>
        <v>86.25</v>
      </c>
    </row>
    <row r="105" spans="1:20">
      <c r="A105" s="82">
        <v>102</v>
      </c>
      <c r="B105" s="101" t="s">
        <v>13</v>
      </c>
      <c r="C105" s="102" t="s">
        <v>16</v>
      </c>
      <c r="D105" s="102" t="s">
        <v>42</v>
      </c>
      <c r="E105" s="102" t="s">
        <v>16</v>
      </c>
      <c r="F105" s="102" t="s">
        <v>18</v>
      </c>
      <c r="G105" s="102" t="s">
        <v>18</v>
      </c>
      <c r="H105" s="102" t="s">
        <v>42</v>
      </c>
      <c r="I105" s="102" t="s">
        <v>35</v>
      </c>
      <c r="J105" s="102" t="s">
        <v>35</v>
      </c>
      <c r="L105">
        <f t="shared" si="69"/>
        <v>66.25</v>
      </c>
      <c r="M105">
        <f t="shared" si="70"/>
        <v>40</v>
      </c>
      <c r="N105">
        <f t="shared" si="71"/>
        <v>86.25</v>
      </c>
      <c r="O105">
        <f t="shared" si="72"/>
        <v>40</v>
      </c>
      <c r="P105">
        <f t="shared" si="73"/>
        <v>76.25</v>
      </c>
      <c r="Q105">
        <f t="shared" si="74"/>
        <v>76.25</v>
      </c>
      <c r="R105">
        <f t="shared" si="75"/>
        <v>86.25</v>
      </c>
      <c r="S105">
        <f t="shared" si="76"/>
        <v>96.25</v>
      </c>
      <c r="T105">
        <f t="shared" si="77"/>
        <v>96.25</v>
      </c>
    </row>
    <row r="106" spans="1:20">
      <c r="A106" s="82">
        <v>103</v>
      </c>
      <c r="B106" s="101" t="s">
        <v>16</v>
      </c>
      <c r="C106" s="102" t="s">
        <v>14</v>
      </c>
      <c r="D106" s="102" t="s">
        <v>14</v>
      </c>
      <c r="E106" s="102" t="s">
        <v>14</v>
      </c>
      <c r="F106" s="102" t="s">
        <v>18</v>
      </c>
      <c r="G106" s="102" t="s">
        <v>13</v>
      </c>
      <c r="H106" s="102" t="s">
        <v>42</v>
      </c>
      <c r="I106" s="102" t="s">
        <v>35</v>
      </c>
      <c r="J106" s="102" t="s">
        <v>35</v>
      </c>
      <c r="L106">
        <f t="shared" si="69"/>
        <v>40</v>
      </c>
      <c r="M106">
        <f t="shared" si="70"/>
        <v>56.25</v>
      </c>
      <c r="N106">
        <f t="shared" si="71"/>
        <v>56.25</v>
      </c>
      <c r="O106">
        <f t="shared" si="72"/>
        <v>56.25</v>
      </c>
      <c r="P106">
        <f t="shared" si="73"/>
        <v>76.25</v>
      </c>
      <c r="Q106">
        <f t="shared" si="74"/>
        <v>66.25</v>
      </c>
      <c r="R106">
        <f t="shared" si="75"/>
        <v>86.25</v>
      </c>
      <c r="S106">
        <f t="shared" si="76"/>
        <v>96.25</v>
      </c>
      <c r="T106">
        <f t="shared" si="77"/>
        <v>96.25</v>
      </c>
    </row>
    <row r="107" spans="1:20">
      <c r="A107" s="82">
        <v>104</v>
      </c>
      <c r="B107" s="101" t="s">
        <v>13</v>
      </c>
      <c r="C107" s="102" t="s">
        <v>16</v>
      </c>
      <c r="D107" s="102" t="s">
        <v>13</v>
      </c>
      <c r="E107" s="102" t="s">
        <v>16</v>
      </c>
      <c r="F107" s="102" t="s">
        <v>42</v>
      </c>
      <c r="G107" s="102" t="s">
        <v>13</v>
      </c>
      <c r="H107" s="102" t="s">
        <v>23</v>
      </c>
      <c r="I107" s="102" t="s">
        <v>42</v>
      </c>
      <c r="J107" s="102" t="s">
        <v>35</v>
      </c>
      <c r="L107">
        <f t="shared" si="69"/>
        <v>66.25</v>
      </c>
      <c r="M107">
        <f t="shared" si="70"/>
        <v>40</v>
      </c>
      <c r="N107">
        <f t="shared" si="71"/>
        <v>66.25</v>
      </c>
      <c r="O107">
        <f t="shared" si="72"/>
        <v>40</v>
      </c>
      <c r="P107">
        <f t="shared" si="73"/>
        <v>86.25</v>
      </c>
      <c r="Q107">
        <f t="shared" si="74"/>
        <v>66.25</v>
      </c>
      <c r="R107">
        <f t="shared" si="75"/>
        <v>81.25</v>
      </c>
      <c r="S107">
        <f t="shared" si="76"/>
        <v>86.25</v>
      </c>
      <c r="T107">
        <f t="shared" si="77"/>
        <v>96.25</v>
      </c>
    </row>
    <row r="108" spans="1:20">
      <c r="A108" s="82">
        <v>105</v>
      </c>
      <c r="B108" s="101" t="s">
        <v>13</v>
      </c>
      <c r="C108" s="102" t="s">
        <v>14</v>
      </c>
      <c r="D108" s="102" t="s">
        <v>13</v>
      </c>
      <c r="E108" s="102" t="s">
        <v>14</v>
      </c>
      <c r="F108" s="102" t="s">
        <v>42</v>
      </c>
      <c r="G108" s="102" t="s">
        <v>18</v>
      </c>
      <c r="H108" s="102" t="s">
        <v>42</v>
      </c>
      <c r="I108" s="102" t="s">
        <v>42</v>
      </c>
      <c r="J108" s="102" t="s">
        <v>35</v>
      </c>
      <c r="L108">
        <f t="shared" si="69"/>
        <v>66.25</v>
      </c>
      <c r="M108">
        <f t="shared" si="70"/>
        <v>56.25</v>
      </c>
      <c r="N108">
        <f t="shared" si="71"/>
        <v>66.25</v>
      </c>
      <c r="O108">
        <f t="shared" si="72"/>
        <v>56.25</v>
      </c>
      <c r="P108">
        <f t="shared" si="73"/>
        <v>86.25</v>
      </c>
      <c r="Q108">
        <f t="shared" si="74"/>
        <v>76.25</v>
      </c>
      <c r="R108">
        <f t="shared" si="75"/>
        <v>86.25</v>
      </c>
      <c r="S108">
        <f t="shared" si="76"/>
        <v>86.25</v>
      </c>
      <c r="T108">
        <f t="shared" si="77"/>
        <v>96.25</v>
      </c>
    </row>
    <row r="109" spans="1:20">
      <c r="A109" s="82">
        <v>106</v>
      </c>
      <c r="B109" s="101" t="s">
        <v>13</v>
      </c>
      <c r="C109" s="102" t="s">
        <v>14</v>
      </c>
      <c r="D109" s="102" t="s">
        <v>13</v>
      </c>
      <c r="E109" s="102" t="s">
        <v>16</v>
      </c>
      <c r="F109" s="102" t="s">
        <v>35</v>
      </c>
      <c r="G109" s="102" t="s">
        <v>18</v>
      </c>
      <c r="H109" s="102" t="s">
        <v>23</v>
      </c>
      <c r="I109" s="102" t="s">
        <v>18</v>
      </c>
      <c r="J109" s="102" t="s">
        <v>35</v>
      </c>
      <c r="L109">
        <f t="shared" si="69"/>
        <v>66.25</v>
      </c>
      <c r="M109">
        <f t="shared" si="70"/>
        <v>56.25</v>
      </c>
      <c r="N109">
        <f t="shared" si="71"/>
        <v>66.25</v>
      </c>
      <c r="O109">
        <f t="shared" si="72"/>
        <v>40</v>
      </c>
      <c r="P109">
        <f t="shared" si="73"/>
        <v>96.25</v>
      </c>
      <c r="Q109">
        <f t="shared" si="74"/>
        <v>76.25</v>
      </c>
      <c r="R109">
        <f t="shared" si="75"/>
        <v>81.25</v>
      </c>
      <c r="S109">
        <f t="shared" si="76"/>
        <v>76.25</v>
      </c>
      <c r="T109">
        <f t="shared" si="77"/>
        <v>96.25</v>
      </c>
    </row>
    <row r="110" spans="1:20">
      <c r="A110" s="82">
        <v>107</v>
      </c>
      <c r="B110" s="101" t="s">
        <v>13</v>
      </c>
      <c r="C110" s="102" t="s">
        <v>16</v>
      </c>
      <c r="D110" s="102" t="s">
        <v>13</v>
      </c>
      <c r="E110" s="102" t="s">
        <v>14</v>
      </c>
      <c r="F110" s="102" t="s">
        <v>16</v>
      </c>
      <c r="G110" s="102" t="s">
        <v>13</v>
      </c>
      <c r="H110" s="102" t="s">
        <v>23</v>
      </c>
      <c r="I110" s="102" t="s">
        <v>23</v>
      </c>
      <c r="J110" s="102" t="s">
        <v>42</v>
      </c>
      <c r="L110">
        <f t="shared" si="69"/>
        <v>66.25</v>
      </c>
      <c r="M110">
        <f t="shared" si="70"/>
        <v>40</v>
      </c>
      <c r="N110">
        <f t="shared" si="71"/>
        <v>66.25</v>
      </c>
      <c r="O110">
        <f t="shared" si="72"/>
        <v>56.25</v>
      </c>
      <c r="P110">
        <f t="shared" si="73"/>
        <v>40</v>
      </c>
      <c r="Q110">
        <f t="shared" si="74"/>
        <v>66.25</v>
      </c>
      <c r="R110">
        <f t="shared" si="75"/>
        <v>81.25</v>
      </c>
      <c r="S110">
        <f t="shared" si="76"/>
        <v>81.25</v>
      </c>
      <c r="T110">
        <f t="shared" si="77"/>
        <v>86.25</v>
      </c>
    </row>
    <row r="111" spans="1:20">
      <c r="A111" s="82">
        <v>108</v>
      </c>
      <c r="B111" s="101" t="s">
        <v>16</v>
      </c>
      <c r="C111" s="102" t="s">
        <v>16</v>
      </c>
      <c r="D111" s="102" t="s">
        <v>16</v>
      </c>
      <c r="E111" s="102" t="s">
        <v>16</v>
      </c>
      <c r="F111" s="102" t="s">
        <v>18</v>
      </c>
      <c r="G111" s="102" t="s">
        <v>15</v>
      </c>
      <c r="H111" s="102" t="s">
        <v>23</v>
      </c>
      <c r="I111" s="102" t="s">
        <v>18</v>
      </c>
      <c r="J111" s="102" t="s">
        <v>42</v>
      </c>
      <c r="L111">
        <f t="shared" si="69"/>
        <v>40</v>
      </c>
      <c r="M111">
        <f t="shared" si="70"/>
        <v>40</v>
      </c>
      <c r="N111">
        <f t="shared" si="71"/>
        <v>40</v>
      </c>
      <c r="O111">
        <f t="shared" si="72"/>
        <v>40</v>
      </c>
      <c r="P111">
        <f t="shared" si="73"/>
        <v>76.25</v>
      </c>
      <c r="Q111">
        <f t="shared" si="74"/>
        <v>46.25</v>
      </c>
      <c r="R111">
        <f t="shared" si="75"/>
        <v>81.25</v>
      </c>
      <c r="S111">
        <f t="shared" si="76"/>
        <v>76.25</v>
      </c>
      <c r="T111">
        <f t="shared" si="77"/>
        <v>86.25</v>
      </c>
    </row>
    <row r="112" spans="1:20">
      <c r="A112" s="82">
        <v>109</v>
      </c>
      <c r="B112" s="101" t="s">
        <v>14</v>
      </c>
      <c r="C112" s="102" t="s">
        <v>16</v>
      </c>
      <c r="D112" s="102" t="s">
        <v>13</v>
      </c>
      <c r="E112" s="102" t="s">
        <v>16</v>
      </c>
      <c r="F112" s="102" t="s">
        <v>18</v>
      </c>
      <c r="G112" s="102" t="s">
        <v>14</v>
      </c>
      <c r="H112" s="102" t="s">
        <v>18</v>
      </c>
      <c r="I112" s="102" t="s">
        <v>23</v>
      </c>
      <c r="J112" s="102" t="s">
        <v>35</v>
      </c>
      <c r="L112">
        <f t="shared" si="69"/>
        <v>56.25</v>
      </c>
      <c r="M112">
        <f t="shared" si="70"/>
        <v>40</v>
      </c>
      <c r="N112">
        <f t="shared" si="71"/>
        <v>66.25</v>
      </c>
      <c r="O112">
        <f t="shared" si="72"/>
        <v>40</v>
      </c>
      <c r="P112">
        <f t="shared" si="73"/>
        <v>76.25</v>
      </c>
      <c r="Q112">
        <f t="shared" si="74"/>
        <v>56.25</v>
      </c>
      <c r="R112">
        <f t="shared" si="75"/>
        <v>76.25</v>
      </c>
      <c r="S112">
        <f t="shared" si="76"/>
        <v>81.25</v>
      </c>
      <c r="T112">
        <f t="shared" si="77"/>
        <v>96.25</v>
      </c>
    </row>
    <row r="113" spans="1:20">
      <c r="A113" s="82">
        <v>110</v>
      </c>
      <c r="B113" s="101" t="s">
        <v>14</v>
      </c>
      <c r="C113" s="102" t="s">
        <v>16</v>
      </c>
      <c r="D113" s="102" t="s">
        <v>16</v>
      </c>
      <c r="E113" s="102" t="s">
        <v>16</v>
      </c>
      <c r="F113" s="102" t="s">
        <v>18</v>
      </c>
      <c r="G113" s="102" t="s">
        <v>14</v>
      </c>
      <c r="H113" s="102" t="s">
        <v>18</v>
      </c>
      <c r="I113" s="102" t="s">
        <v>18</v>
      </c>
      <c r="J113" s="102" t="s">
        <v>23</v>
      </c>
      <c r="L113">
        <f t="shared" si="69"/>
        <v>56.25</v>
      </c>
      <c r="M113">
        <f t="shared" si="70"/>
        <v>40</v>
      </c>
      <c r="N113">
        <f t="shared" si="71"/>
        <v>40</v>
      </c>
      <c r="O113">
        <f t="shared" si="72"/>
        <v>40</v>
      </c>
      <c r="P113">
        <f t="shared" si="73"/>
        <v>76.25</v>
      </c>
      <c r="Q113">
        <f t="shared" si="74"/>
        <v>56.25</v>
      </c>
      <c r="R113">
        <f t="shared" si="75"/>
        <v>76.25</v>
      </c>
      <c r="S113">
        <f t="shared" si="76"/>
        <v>76.25</v>
      </c>
      <c r="T113">
        <f t="shared" si="77"/>
        <v>81.25</v>
      </c>
    </row>
    <row r="114" spans="1:20">
      <c r="A114" s="82">
        <v>111</v>
      </c>
      <c r="B114" s="101" t="s">
        <v>13</v>
      </c>
      <c r="C114" s="102" t="s">
        <v>16</v>
      </c>
      <c r="D114" s="102" t="s">
        <v>18</v>
      </c>
      <c r="E114" s="102" t="s">
        <v>13</v>
      </c>
      <c r="F114" s="102" t="s">
        <v>35</v>
      </c>
      <c r="G114" s="102" t="s">
        <v>13</v>
      </c>
      <c r="H114" s="102" t="s">
        <v>23</v>
      </c>
      <c r="I114" s="102" t="s">
        <v>42</v>
      </c>
      <c r="J114" s="102" t="s">
        <v>35</v>
      </c>
      <c r="L114">
        <f t="shared" si="69"/>
        <v>66.25</v>
      </c>
      <c r="M114">
        <f t="shared" si="70"/>
        <v>40</v>
      </c>
      <c r="N114">
        <f t="shared" si="71"/>
        <v>76.25</v>
      </c>
      <c r="O114">
        <f t="shared" si="72"/>
        <v>66.25</v>
      </c>
      <c r="P114">
        <f t="shared" si="73"/>
        <v>96.25</v>
      </c>
      <c r="Q114">
        <f t="shared" si="74"/>
        <v>66.25</v>
      </c>
      <c r="R114">
        <f t="shared" si="75"/>
        <v>81.25</v>
      </c>
      <c r="S114">
        <f t="shared" si="76"/>
        <v>86.25</v>
      </c>
      <c r="T114">
        <f t="shared" si="77"/>
        <v>96.25</v>
      </c>
    </row>
    <row r="115" spans="1:20">
      <c r="A115" s="82">
        <v>112</v>
      </c>
      <c r="B115" s="101" t="s">
        <v>13</v>
      </c>
      <c r="C115" s="102" t="s">
        <v>16</v>
      </c>
      <c r="D115" s="102" t="s">
        <v>13</v>
      </c>
      <c r="E115" s="102" t="s">
        <v>16</v>
      </c>
      <c r="F115" s="102" t="s">
        <v>13</v>
      </c>
      <c r="G115" s="102" t="s">
        <v>13</v>
      </c>
      <c r="H115" s="102" t="s">
        <v>13</v>
      </c>
      <c r="I115" s="102" t="s">
        <v>18</v>
      </c>
      <c r="J115" s="102" t="s">
        <v>42</v>
      </c>
      <c r="L115">
        <f t="shared" si="69"/>
        <v>66.25</v>
      </c>
      <c r="M115">
        <f t="shared" si="70"/>
        <v>40</v>
      </c>
      <c r="N115">
        <f t="shared" si="71"/>
        <v>66.25</v>
      </c>
      <c r="O115">
        <f t="shared" si="72"/>
        <v>40</v>
      </c>
      <c r="P115">
        <f t="shared" si="73"/>
        <v>66.25</v>
      </c>
      <c r="Q115">
        <f t="shared" si="74"/>
        <v>66.25</v>
      </c>
      <c r="R115">
        <f t="shared" si="75"/>
        <v>66.25</v>
      </c>
      <c r="S115">
        <f t="shared" si="76"/>
        <v>76.25</v>
      </c>
      <c r="T115">
        <f t="shared" si="77"/>
        <v>86.25</v>
      </c>
    </row>
    <row r="116" spans="1:20">
      <c r="A116" s="82">
        <v>113</v>
      </c>
      <c r="B116" s="101" t="s">
        <v>13</v>
      </c>
      <c r="C116" s="102" t="s">
        <v>16</v>
      </c>
      <c r="D116" s="102" t="s">
        <v>13</v>
      </c>
      <c r="E116" s="102" t="s">
        <v>16</v>
      </c>
      <c r="F116" s="102" t="s">
        <v>13</v>
      </c>
      <c r="G116" s="102" t="s">
        <v>14</v>
      </c>
      <c r="H116" s="102" t="s">
        <v>23</v>
      </c>
      <c r="I116" s="102" t="s">
        <v>23</v>
      </c>
      <c r="J116" s="102" t="s">
        <v>35</v>
      </c>
      <c r="L116">
        <f t="shared" si="69"/>
        <v>66.25</v>
      </c>
      <c r="M116">
        <f t="shared" si="70"/>
        <v>40</v>
      </c>
      <c r="N116">
        <f t="shared" si="71"/>
        <v>66.25</v>
      </c>
      <c r="O116">
        <f t="shared" si="72"/>
        <v>40</v>
      </c>
      <c r="P116">
        <f t="shared" si="73"/>
        <v>66.25</v>
      </c>
      <c r="Q116">
        <f t="shared" si="74"/>
        <v>56.25</v>
      </c>
      <c r="R116">
        <f t="shared" si="75"/>
        <v>81.25</v>
      </c>
      <c r="S116">
        <f t="shared" si="76"/>
        <v>81.25</v>
      </c>
      <c r="T116">
        <f t="shared" si="77"/>
        <v>96.25</v>
      </c>
    </row>
    <row r="117" spans="1:20">
      <c r="A117" s="82">
        <v>114</v>
      </c>
      <c r="B117" s="101" t="s">
        <v>13</v>
      </c>
      <c r="C117" s="102" t="s">
        <v>14</v>
      </c>
      <c r="D117" s="102" t="s">
        <v>13</v>
      </c>
      <c r="E117" s="102" t="s">
        <v>14</v>
      </c>
      <c r="F117" s="102" t="s">
        <v>35</v>
      </c>
      <c r="G117" s="102" t="s">
        <v>18</v>
      </c>
      <c r="H117" s="102" t="s">
        <v>23</v>
      </c>
      <c r="I117" s="102" t="s">
        <v>18</v>
      </c>
      <c r="J117" s="102" t="s">
        <v>35</v>
      </c>
      <c r="L117">
        <f t="shared" si="69"/>
        <v>66.25</v>
      </c>
      <c r="M117">
        <f t="shared" si="70"/>
        <v>56.25</v>
      </c>
      <c r="N117">
        <f t="shared" si="71"/>
        <v>66.25</v>
      </c>
      <c r="O117">
        <f t="shared" si="72"/>
        <v>56.25</v>
      </c>
      <c r="P117">
        <f t="shared" si="73"/>
        <v>96.25</v>
      </c>
      <c r="Q117">
        <f t="shared" si="74"/>
        <v>76.25</v>
      </c>
      <c r="R117">
        <f t="shared" si="75"/>
        <v>81.25</v>
      </c>
      <c r="S117">
        <f t="shared" si="76"/>
        <v>76.25</v>
      </c>
      <c r="T117">
        <f t="shared" si="77"/>
        <v>96.25</v>
      </c>
    </row>
    <row r="118" spans="1:20">
      <c r="A118" s="82">
        <v>115</v>
      </c>
      <c r="B118" s="101" t="s">
        <v>16</v>
      </c>
      <c r="C118" s="102" t="s">
        <v>16</v>
      </c>
      <c r="D118" s="102" t="s">
        <v>18</v>
      </c>
      <c r="E118" s="102" t="s">
        <v>14</v>
      </c>
      <c r="F118" s="102" t="s">
        <v>13</v>
      </c>
      <c r="G118" s="102" t="s">
        <v>13</v>
      </c>
      <c r="H118" s="102" t="s">
        <v>18</v>
      </c>
      <c r="I118" s="102" t="s">
        <v>23</v>
      </c>
      <c r="J118" s="102" t="s">
        <v>35</v>
      </c>
      <c r="L118">
        <f t="shared" si="69"/>
        <v>40</v>
      </c>
      <c r="M118">
        <f t="shared" si="70"/>
        <v>40</v>
      </c>
      <c r="N118">
        <f t="shared" si="71"/>
        <v>76.25</v>
      </c>
      <c r="O118">
        <f t="shared" si="72"/>
        <v>56.25</v>
      </c>
      <c r="P118">
        <f t="shared" si="73"/>
        <v>66.25</v>
      </c>
      <c r="Q118">
        <f t="shared" si="74"/>
        <v>66.25</v>
      </c>
      <c r="R118">
        <f t="shared" si="75"/>
        <v>76.25</v>
      </c>
      <c r="S118">
        <f t="shared" si="76"/>
        <v>81.25</v>
      </c>
      <c r="T118">
        <f t="shared" si="77"/>
        <v>96.25</v>
      </c>
    </row>
    <row r="119" spans="1:20">
      <c r="A119" s="82">
        <v>116</v>
      </c>
      <c r="B119" s="101" t="s">
        <v>14</v>
      </c>
      <c r="C119" s="102" t="s">
        <v>16</v>
      </c>
      <c r="D119" s="102" t="s">
        <v>18</v>
      </c>
      <c r="E119" s="102" t="s">
        <v>16</v>
      </c>
      <c r="F119" s="102" t="s">
        <v>13</v>
      </c>
      <c r="G119" s="102" t="s">
        <v>18</v>
      </c>
      <c r="H119" s="102" t="s">
        <v>18</v>
      </c>
      <c r="I119" s="102" t="s">
        <v>42</v>
      </c>
      <c r="J119" s="102" t="s">
        <v>35</v>
      </c>
      <c r="L119">
        <f t="shared" si="69"/>
        <v>56.25</v>
      </c>
      <c r="M119">
        <f t="shared" si="70"/>
        <v>40</v>
      </c>
      <c r="N119">
        <f t="shared" si="71"/>
        <v>76.25</v>
      </c>
      <c r="O119">
        <f t="shared" si="72"/>
        <v>40</v>
      </c>
      <c r="P119">
        <f t="shared" si="73"/>
        <v>66.25</v>
      </c>
      <c r="Q119">
        <f t="shared" si="74"/>
        <v>76.25</v>
      </c>
      <c r="R119">
        <f t="shared" si="75"/>
        <v>76.25</v>
      </c>
      <c r="S119">
        <f t="shared" si="76"/>
        <v>86.25</v>
      </c>
      <c r="T119">
        <f t="shared" si="77"/>
        <v>96.25</v>
      </c>
    </row>
    <row r="120" spans="1:20">
      <c r="A120" s="82">
        <v>117</v>
      </c>
      <c r="B120" s="101" t="s">
        <v>14</v>
      </c>
      <c r="C120" s="102" t="s">
        <v>16</v>
      </c>
      <c r="D120" s="102" t="s">
        <v>13</v>
      </c>
      <c r="E120" s="102" t="s">
        <v>14</v>
      </c>
      <c r="F120" s="102" t="s">
        <v>18</v>
      </c>
      <c r="G120" s="102" t="s">
        <v>14</v>
      </c>
      <c r="H120" s="102" t="s">
        <v>42</v>
      </c>
      <c r="I120" s="102" t="s">
        <v>23</v>
      </c>
      <c r="J120" s="102" t="s">
        <v>35</v>
      </c>
      <c r="L120">
        <f t="shared" si="69"/>
        <v>56.25</v>
      </c>
      <c r="M120">
        <f t="shared" si="70"/>
        <v>40</v>
      </c>
      <c r="N120">
        <f t="shared" si="71"/>
        <v>66.25</v>
      </c>
      <c r="O120">
        <f t="shared" si="72"/>
        <v>56.25</v>
      </c>
      <c r="P120">
        <f t="shared" si="73"/>
        <v>76.25</v>
      </c>
      <c r="Q120">
        <f t="shared" si="74"/>
        <v>56.25</v>
      </c>
      <c r="R120">
        <f t="shared" si="75"/>
        <v>86.25</v>
      </c>
      <c r="S120">
        <f t="shared" si="76"/>
        <v>81.25</v>
      </c>
      <c r="T120">
        <f t="shared" si="77"/>
        <v>96.25</v>
      </c>
    </row>
    <row r="121" spans="1:10">
      <c r="A121" s="82"/>
      <c r="B121" s="99"/>
      <c r="C121" s="99"/>
      <c r="D121" s="99"/>
      <c r="E121" s="99"/>
      <c r="F121" s="99"/>
      <c r="G121" s="99"/>
      <c r="H121" s="99"/>
      <c r="I121" s="99"/>
      <c r="J121" s="99"/>
    </row>
    <row r="122" spans="1:10">
      <c r="A122" s="82"/>
      <c r="B122" s="99"/>
      <c r="C122" s="99"/>
      <c r="D122" s="99"/>
      <c r="E122" s="99"/>
      <c r="F122" s="99"/>
      <c r="G122" s="99"/>
      <c r="H122" s="99"/>
      <c r="I122" s="99"/>
      <c r="J122" s="99"/>
    </row>
    <row r="123" spans="1:10">
      <c r="A123" s="82"/>
      <c r="B123" s="99"/>
      <c r="C123" s="99"/>
      <c r="D123" s="99"/>
      <c r="E123" s="99"/>
      <c r="F123" s="99"/>
      <c r="G123" s="99"/>
      <c r="H123" s="99"/>
      <c r="I123" s="99"/>
      <c r="J123" s="99"/>
    </row>
    <row r="125" spans="11:20">
      <c r="K125" s="84">
        <v>70</v>
      </c>
      <c r="L125">
        <f t="shared" ref="L125:T125" si="78">COUNTIF(L$4:L$124,"&gt;=70")</f>
        <v>22</v>
      </c>
      <c r="M125">
        <f t="shared" si="78"/>
        <v>12</v>
      </c>
      <c r="N125">
        <f t="shared" si="78"/>
        <v>35</v>
      </c>
      <c r="O125">
        <f t="shared" si="78"/>
        <v>12</v>
      </c>
      <c r="P125">
        <f t="shared" si="78"/>
        <v>90</v>
      </c>
      <c r="Q125">
        <f t="shared" si="78"/>
        <v>38</v>
      </c>
      <c r="R125">
        <f t="shared" si="78"/>
        <v>111</v>
      </c>
      <c r="S125">
        <f t="shared" si="78"/>
        <v>113</v>
      </c>
      <c r="T125">
        <f t="shared" si="78"/>
        <v>117</v>
      </c>
    </row>
    <row r="126" spans="11:20">
      <c r="K126" s="84">
        <v>65</v>
      </c>
      <c r="L126">
        <f t="shared" ref="L126:T126" si="79">COUNTIF(L$4:L$124,"&gt;=65")</f>
        <v>62</v>
      </c>
      <c r="M126">
        <f t="shared" si="79"/>
        <v>31</v>
      </c>
      <c r="N126">
        <f t="shared" si="79"/>
        <v>74</v>
      </c>
      <c r="O126">
        <f t="shared" si="79"/>
        <v>33</v>
      </c>
      <c r="P126">
        <f t="shared" si="79"/>
        <v>113</v>
      </c>
      <c r="Q126">
        <f t="shared" si="79"/>
        <v>76</v>
      </c>
      <c r="R126">
        <f t="shared" si="79"/>
        <v>115</v>
      </c>
      <c r="S126">
        <f t="shared" si="79"/>
        <v>117</v>
      </c>
      <c r="T126">
        <f t="shared" si="79"/>
        <v>117</v>
      </c>
    </row>
    <row r="127" spans="11:20">
      <c r="K127" s="84">
        <v>55</v>
      </c>
      <c r="L127">
        <f t="shared" ref="L127:T127" si="80">COUNTIF(L$4:L$124,"&gt;=55")</f>
        <v>71</v>
      </c>
      <c r="M127">
        <f t="shared" si="80"/>
        <v>60</v>
      </c>
      <c r="N127">
        <f t="shared" si="80"/>
        <v>90</v>
      </c>
      <c r="O127">
        <f t="shared" si="80"/>
        <v>64</v>
      </c>
      <c r="P127">
        <f t="shared" si="80"/>
        <v>116</v>
      </c>
      <c r="Q127">
        <f t="shared" si="80"/>
        <v>106</v>
      </c>
      <c r="R127">
        <f t="shared" si="80"/>
        <v>117</v>
      </c>
      <c r="S127">
        <f t="shared" si="80"/>
        <v>117</v>
      </c>
      <c r="T127">
        <f t="shared" si="80"/>
        <v>117</v>
      </c>
    </row>
    <row r="129" spans="11:20">
      <c r="K129" s="85">
        <v>0.7</v>
      </c>
      <c r="L129">
        <f>ROUND((L125/117)*100,0)</f>
        <v>19</v>
      </c>
      <c r="M129">
        <f t="shared" ref="M129:T129" si="81">ROUND((M125/117)*100,0)</f>
        <v>10</v>
      </c>
      <c r="N129">
        <f t="shared" si="81"/>
        <v>30</v>
      </c>
      <c r="O129">
        <f t="shared" si="81"/>
        <v>10</v>
      </c>
      <c r="P129">
        <f t="shared" si="81"/>
        <v>77</v>
      </c>
      <c r="Q129">
        <f t="shared" si="81"/>
        <v>32</v>
      </c>
      <c r="R129">
        <f t="shared" si="81"/>
        <v>95</v>
      </c>
      <c r="S129">
        <f t="shared" si="81"/>
        <v>97</v>
      </c>
      <c r="T129">
        <f t="shared" si="81"/>
        <v>100</v>
      </c>
    </row>
    <row r="130" spans="11:20">
      <c r="K130" s="85">
        <v>0.65</v>
      </c>
      <c r="L130">
        <f>ROUND((L126/117)*100,0)</f>
        <v>53</v>
      </c>
      <c r="M130">
        <f>ROUND((M126/117)*100,0)</f>
        <v>26</v>
      </c>
      <c r="N130">
        <f>ROUND((N126/117)*100,0)</f>
        <v>63</v>
      </c>
      <c r="O130">
        <f>ROUND((O126/117)*100,0)</f>
        <v>28</v>
      </c>
      <c r="P130">
        <f>ROUND((P126/117)*100,0)</f>
        <v>97</v>
      </c>
      <c r="Q130">
        <f>ROUND((Q126/117)*100,0)</f>
        <v>65</v>
      </c>
      <c r="R130">
        <f>ROUND((R126/117)*100,0)</f>
        <v>98</v>
      </c>
      <c r="S130">
        <f>ROUND((S126/117)*100,0)</f>
        <v>100</v>
      </c>
      <c r="T130">
        <f>ROUND((T126/117)*100,0)</f>
        <v>100</v>
      </c>
    </row>
    <row r="131" spans="11:20">
      <c r="K131" s="85">
        <v>0.55</v>
      </c>
      <c r="L131">
        <f>ROUND((L127/117)*100,0)</f>
        <v>61</v>
      </c>
      <c r="M131">
        <f>ROUND((M127/117)*100,0)</f>
        <v>51</v>
      </c>
      <c r="N131">
        <f>ROUND((N127/117)*100,0)</f>
        <v>77</v>
      </c>
      <c r="O131">
        <f>ROUND((O127/117)*100,0)</f>
        <v>55</v>
      </c>
      <c r="P131">
        <f>ROUND((P127/117)*100,0)</f>
        <v>99</v>
      </c>
      <c r="Q131">
        <f>ROUND((Q127/117)*100,0)</f>
        <v>91</v>
      </c>
      <c r="R131">
        <f>ROUND((R127/117)*100,0)</f>
        <v>100</v>
      </c>
      <c r="S131">
        <f>ROUND((S127/117)*100,0)</f>
        <v>100</v>
      </c>
      <c r="T131">
        <f>ROUND((T127/117)*100,0)</f>
        <v>100</v>
      </c>
    </row>
    <row r="132" spans="21:21">
      <c r="U132" s="88" t="s">
        <v>207</v>
      </c>
    </row>
    <row r="133" spans="9:21">
      <c r="I133" s="86" t="s">
        <v>208</v>
      </c>
      <c r="J133" s="86"/>
      <c r="K133" s="86"/>
      <c r="L133">
        <f t="shared" ref="L133:T133" si="82">IF(L129&gt;70,3,IF(L129&gt;60,2,IF(L129&gt;50,1,0)))</f>
        <v>0</v>
      </c>
      <c r="M133">
        <f t="shared" si="82"/>
        <v>0</v>
      </c>
      <c r="N133">
        <f t="shared" si="82"/>
        <v>0</v>
      </c>
      <c r="O133">
        <f t="shared" si="82"/>
        <v>0</v>
      </c>
      <c r="P133">
        <f t="shared" si="82"/>
        <v>3</v>
      </c>
      <c r="Q133">
        <f t="shared" si="82"/>
        <v>0</v>
      </c>
      <c r="R133">
        <f t="shared" si="82"/>
        <v>3</v>
      </c>
      <c r="S133">
        <f t="shared" si="82"/>
        <v>3</v>
      </c>
      <c r="T133">
        <f t="shared" si="82"/>
        <v>3</v>
      </c>
      <c r="U133">
        <f t="shared" ref="U133:U135" si="83">ROUND((SUM(L133:T133)/9),0)</f>
        <v>1</v>
      </c>
    </row>
    <row r="134" spans="9:21">
      <c r="I134" s="87" t="s">
        <v>209</v>
      </c>
      <c r="J134" s="87"/>
      <c r="K134" s="87"/>
      <c r="L134">
        <f t="shared" ref="L134:T134" si="84">IF(L130&gt;70,3,IF(L130&gt;60,2,IF(L130&gt;50,1,0)))</f>
        <v>1</v>
      </c>
      <c r="M134">
        <f t="shared" si="84"/>
        <v>0</v>
      </c>
      <c r="N134">
        <f t="shared" si="84"/>
        <v>2</v>
      </c>
      <c r="O134">
        <f t="shared" si="84"/>
        <v>0</v>
      </c>
      <c r="P134">
        <f t="shared" si="84"/>
        <v>3</v>
      </c>
      <c r="Q134">
        <f t="shared" si="84"/>
        <v>2</v>
      </c>
      <c r="R134">
        <f t="shared" si="84"/>
        <v>3</v>
      </c>
      <c r="S134">
        <f t="shared" si="84"/>
        <v>3</v>
      </c>
      <c r="T134">
        <f t="shared" si="84"/>
        <v>3</v>
      </c>
      <c r="U134">
        <f t="shared" si="83"/>
        <v>2</v>
      </c>
    </row>
    <row r="135" spans="9:21">
      <c r="I135" s="87" t="s">
        <v>210</v>
      </c>
      <c r="J135" s="87"/>
      <c r="K135" s="87"/>
      <c r="L135">
        <f t="shared" ref="L135:T135" si="85">IF(L131&gt;70,3,IF(L131&gt;60,2,IF(L131&gt;50,1,0)))</f>
        <v>2</v>
      </c>
      <c r="M135">
        <f t="shared" si="85"/>
        <v>1</v>
      </c>
      <c r="N135">
        <f t="shared" si="85"/>
        <v>3</v>
      </c>
      <c r="O135">
        <f t="shared" si="85"/>
        <v>1</v>
      </c>
      <c r="P135">
        <f t="shared" si="85"/>
        <v>3</v>
      </c>
      <c r="Q135">
        <f t="shared" si="85"/>
        <v>3</v>
      </c>
      <c r="R135">
        <f t="shared" si="85"/>
        <v>3</v>
      </c>
      <c r="S135">
        <f t="shared" si="85"/>
        <v>3</v>
      </c>
      <c r="T135">
        <f t="shared" si="85"/>
        <v>3</v>
      </c>
      <c r="U135">
        <f t="shared" si="83"/>
        <v>2</v>
      </c>
    </row>
  </sheetData>
  <mergeCells count="1">
    <mergeCell ref="A1:L1"/>
  </mergeCells>
  <conditionalFormatting sqref="B3:J3">
    <cfRule type="containsText" dxfId="3" priority="4" operator="between" text="F">
      <formula>NOT(ISERROR(SEARCH("F",B3)))</formula>
    </cfRule>
  </conditionalFormatting>
  <conditionalFormatting sqref="L3:T3">
    <cfRule type="containsText" dxfId="3" priority="1" operator="between" text="F">
      <formula>NOT(ISERROR(SEARCH("F",L3)))</formula>
    </cfRule>
  </conditionalFormatting>
  <conditionalFormatting sqref="B121:J123">
    <cfRule type="containsText" dxfId="3" priority="3" operator="between" text="F">
      <formula>NOT(ISERROR(SEARCH("F",B121)))</formula>
    </cfRule>
  </conditionalFormatting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5"/>
  <sheetViews>
    <sheetView topLeftCell="H45" workbookViewId="0">
      <selection activeCell="L65" sqref="L65:U65"/>
    </sheetView>
  </sheetViews>
  <sheetFormatPr defaultColWidth="8.8" defaultRowHeight="12.75"/>
  <sheetData>
    <row r="1" ht="17.25" spans="1:12">
      <c r="A1" s="79" t="s">
        <v>240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20">
      <c r="A3" s="80" t="s">
        <v>197</v>
      </c>
      <c r="B3" s="81" t="s">
        <v>198</v>
      </c>
      <c r="C3" s="81" t="s">
        <v>213</v>
      </c>
      <c r="D3" s="81" t="s">
        <v>214</v>
      </c>
      <c r="E3" s="81" t="s">
        <v>201</v>
      </c>
      <c r="F3" s="81" t="s">
        <v>202</v>
      </c>
      <c r="G3" s="81" t="s">
        <v>216</v>
      </c>
      <c r="H3" s="81" t="s">
        <v>217</v>
      </c>
      <c r="I3" s="81" t="s">
        <v>219</v>
      </c>
      <c r="J3" s="81" t="s">
        <v>206</v>
      </c>
      <c r="L3" s="81" t="s">
        <v>198</v>
      </c>
      <c r="M3" s="81" t="s">
        <v>213</v>
      </c>
      <c r="N3" s="81" t="s">
        <v>214</v>
      </c>
      <c r="O3" s="81" t="s">
        <v>201</v>
      </c>
      <c r="P3" s="81" t="s">
        <v>202</v>
      </c>
      <c r="Q3" s="81" t="s">
        <v>216</v>
      </c>
      <c r="R3" s="81" t="s">
        <v>217</v>
      </c>
      <c r="S3" s="81" t="s">
        <v>219</v>
      </c>
      <c r="T3" s="81" t="s">
        <v>206</v>
      </c>
    </row>
    <row r="4" spans="1:20">
      <c r="A4" s="82">
        <v>1</v>
      </c>
      <c r="B4" s="103" t="s">
        <v>16</v>
      </c>
      <c r="C4" s="103" t="s">
        <v>16</v>
      </c>
      <c r="D4" s="103" t="s">
        <v>23</v>
      </c>
      <c r="E4" s="103" t="s">
        <v>16</v>
      </c>
      <c r="F4" s="103" t="s">
        <v>13</v>
      </c>
      <c r="G4" s="103" t="s">
        <v>16</v>
      </c>
      <c r="H4" s="103" t="s">
        <v>23</v>
      </c>
      <c r="I4" s="103" t="s">
        <v>42</v>
      </c>
      <c r="J4" s="103" t="s">
        <v>18</v>
      </c>
      <c r="L4">
        <f t="shared" ref="L4:T4" si="0">IF(B4="O",((10*10)-3.75),IF(B4="A+",((9*10)-3.75),IF(B4="A",((8.5*10)-3.75),IF(B4="B+",((8*10)-3.75),IF(B4="B",((7*10)-3.75),IF(B4="C",((6*10)-3.75),IF(B4="P",((5*10)-3.75),40)))))))</f>
        <v>40</v>
      </c>
      <c r="M4">
        <f t="shared" si="0"/>
        <v>40</v>
      </c>
      <c r="N4">
        <f t="shared" si="0"/>
        <v>81.25</v>
      </c>
      <c r="O4">
        <f t="shared" si="0"/>
        <v>40</v>
      </c>
      <c r="P4">
        <f t="shared" si="0"/>
        <v>66.25</v>
      </c>
      <c r="Q4">
        <f t="shared" si="0"/>
        <v>40</v>
      </c>
      <c r="R4">
        <f t="shared" si="0"/>
        <v>81.25</v>
      </c>
      <c r="S4">
        <f t="shared" si="0"/>
        <v>86.25</v>
      </c>
      <c r="T4">
        <f t="shared" si="0"/>
        <v>76.25</v>
      </c>
    </row>
    <row r="5" spans="1:20">
      <c r="A5" s="82">
        <v>2</v>
      </c>
      <c r="B5" s="103" t="s">
        <v>16</v>
      </c>
      <c r="C5" s="103" t="s">
        <v>16</v>
      </c>
      <c r="D5" s="103" t="s">
        <v>18</v>
      </c>
      <c r="E5" s="103" t="s">
        <v>14</v>
      </c>
      <c r="F5" s="103" t="s">
        <v>13</v>
      </c>
      <c r="G5" s="103" t="s">
        <v>14</v>
      </c>
      <c r="H5" s="103" t="s">
        <v>23</v>
      </c>
      <c r="I5" s="103" t="s">
        <v>23</v>
      </c>
      <c r="J5" s="103" t="s">
        <v>13</v>
      </c>
      <c r="L5">
        <f t="shared" ref="L5:T5" si="1">IF(B5="O",((10*10)-3.75),IF(B5="A+",((9*10)-3.75),IF(B5="A",((8.5*10)-3.75),IF(B5="B+",((8*10)-3.75),IF(B5="B",((7*10)-3.75),IF(B5="C",((6*10)-3.75),IF(B5="P",((5*10)-3.75),40)))))))</f>
        <v>40</v>
      </c>
      <c r="M5">
        <f t="shared" si="1"/>
        <v>40</v>
      </c>
      <c r="N5">
        <f t="shared" si="1"/>
        <v>76.25</v>
      </c>
      <c r="O5">
        <f t="shared" si="1"/>
        <v>56.25</v>
      </c>
      <c r="P5">
        <f t="shared" si="1"/>
        <v>66.25</v>
      </c>
      <c r="Q5">
        <f t="shared" si="1"/>
        <v>56.25</v>
      </c>
      <c r="R5">
        <f t="shared" si="1"/>
        <v>81.25</v>
      </c>
      <c r="S5">
        <f t="shared" si="1"/>
        <v>81.25</v>
      </c>
      <c r="T5">
        <f t="shared" si="1"/>
        <v>66.25</v>
      </c>
    </row>
    <row r="6" spans="1:20">
      <c r="A6" s="82">
        <v>3</v>
      </c>
      <c r="B6" s="103" t="s">
        <v>13</v>
      </c>
      <c r="C6" s="103" t="s">
        <v>14</v>
      </c>
      <c r="D6" s="103" t="s">
        <v>13</v>
      </c>
      <c r="E6" s="103" t="s">
        <v>13</v>
      </c>
      <c r="F6" s="103" t="s">
        <v>42</v>
      </c>
      <c r="G6" s="103" t="s">
        <v>18</v>
      </c>
      <c r="H6" s="103" t="s">
        <v>18</v>
      </c>
      <c r="I6" s="103" t="s">
        <v>42</v>
      </c>
      <c r="J6" s="103" t="s">
        <v>42</v>
      </c>
      <c r="L6">
        <f t="shared" ref="L6:T6" si="2">IF(B6="O",((10*10)-3.75),IF(B6="A+",((9*10)-3.75),IF(B6="A",((8.5*10)-3.75),IF(B6="B+",((8*10)-3.75),IF(B6="B",((7*10)-3.75),IF(B6="C",((6*10)-3.75),IF(B6="P",((5*10)-3.75),40)))))))</f>
        <v>66.25</v>
      </c>
      <c r="M6">
        <f t="shared" si="2"/>
        <v>56.25</v>
      </c>
      <c r="N6">
        <f t="shared" si="2"/>
        <v>66.25</v>
      </c>
      <c r="O6">
        <f t="shared" si="2"/>
        <v>66.25</v>
      </c>
      <c r="P6">
        <f t="shared" si="2"/>
        <v>86.25</v>
      </c>
      <c r="Q6">
        <f t="shared" si="2"/>
        <v>76.25</v>
      </c>
      <c r="R6">
        <f t="shared" si="2"/>
        <v>76.25</v>
      </c>
      <c r="S6">
        <f t="shared" si="2"/>
        <v>86.25</v>
      </c>
      <c r="T6">
        <f t="shared" si="2"/>
        <v>86.25</v>
      </c>
    </row>
    <row r="7" spans="1:20">
      <c r="A7" s="82">
        <v>4</v>
      </c>
      <c r="B7" s="103" t="s">
        <v>16</v>
      </c>
      <c r="C7" s="103" t="s">
        <v>16</v>
      </c>
      <c r="D7" s="103" t="s">
        <v>13</v>
      </c>
      <c r="E7" s="103" t="s">
        <v>16</v>
      </c>
      <c r="F7" s="103" t="s">
        <v>13</v>
      </c>
      <c r="G7" s="103" t="s">
        <v>16</v>
      </c>
      <c r="H7" s="103" t="s">
        <v>18</v>
      </c>
      <c r="I7" s="103" t="s">
        <v>18</v>
      </c>
      <c r="J7" s="103" t="s">
        <v>13</v>
      </c>
      <c r="L7">
        <f t="shared" ref="L7:T7" si="3">IF(B7="O",((10*10)-3.75),IF(B7="A+",((9*10)-3.75),IF(B7="A",((8.5*10)-3.75),IF(B7="B+",((8*10)-3.75),IF(B7="B",((7*10)-3.75),IF(B7="C",((6*10)-3.75),IF(B7="P",((5*10)-3.75),40)))))))</f>
        <v>40</v>
      </c>
      <c r="M7">
        <f t="shared" si="3"/>
        <v>40</v>
      </c>
      <c r="N7">
        <f t="shared" si="3"/>
        <v>66.25</v>
      </c>
      <c r="O7">
        <f t="shared" si="3"/>
        <v>40</v>
      </c>
      <c r="P7">
        <f t="shared" si="3"/>
        <v>66.25</v>
      </c>
      <c r="Q7">
        <f t="shared" si="3"/>
        <v>40</v>
      </c>
      <c r="R7">
        <f t="shared" si="3"/>
        <v>76.25</v>
      </c>
      <c r="S7">
        <f t="shared" si="3"/>
        <v>76.25</v>
      </c>
      <c r="T7">
        <f t="shared" si="3"/>
        <v>66.25</v>
      </c>
    </row>
    <row r="8" spans="1:20">
      <c r="A8" s="82">
        <v>5</v>
      </c>
      <c r="B8" s="103" t="s">
        <v>14</v>
      </c>
      <c r="C8" s="103" t="s">
        <v>13</v>
      </c>
      <c r="D8" s="103" t="s">
        <v>23</v>
      </c>
      <c r="E8" s="103" t="s">
        <v>18</v>
      </c>
      <c r="F8" s="103" t="s">
        <v>18</v>
      </c>
      <c r="G8" s="103" t="s">
        <v>14</v>
      </c>
      <c r="H8" s="103" t="s">
        <v>42</v>
      </c>
      <c r="I8" s="103" t="s">
        <v>35</v>
      </c>
      <c r="J8" s="103" t="s">
        <v>23</v>
      </c>
      <c r="L8">
        <f t="shared" ref="L8:T8" si="4">IF(B8="O",((10*10)-3.75),IF(B8="A+",((9*10)-3.75),IF(B8="A",((8.5*10)-3.75),IF(B8="B+",((8*10)-3.75),IF(B8="B",((7*10)-3.75),IF(B8="C",((6*10)-3.75),IF(B8="P",((5*10)-3.75),40)))))))</f>
        <v>56.25</v>
      </c>
      <c r="M8">
        <f t="shared" si="4"/>
        <v>66.25</v>
      </c>
      <c r="N8">
        <f t="shared" si="4"/>
        <v>81.25</v>
      </c>
      <c r="O8">
        <f t="shared" si="4"/>
        <v>76.25</v>
      </c>
      <c r="P8">
        <f t="shared" si="4"/>
        <v>76.25</v>
      </c>
      <c r="Q8">
        <f t="shared" si="4"/>
        <v>56.25</v>
      </c>
      <c r="R8">
        <f t="shared" si="4"/>
        <v>86.25</v>
      </c>
      <c r="S8">
        <f t="shared" si="4"/>
        <v>96.25</v>
      </c>
      <c r="T8">
        <f t="shared" si="4"/>
        <v>81.25</v>
      </c>
    </row>
    <row r="9" spans="1:20">
      <c r="A9" s="82">
        <v>6</v>
      </c>
      <c r="B9" s="103" t="s">
        <v>14</v>
      </c>
      <c r="C9" s="103" t="s">
        <v>14</v>
      </c>
      <c r="D9" s="103" t="s">
        <v>18</v>
      </c>
      <c r="E9" s="103" t="s">
        <v>16</v>
      </c>
      <c r="F9" s="103" t="s">
        <v>23</v>
      </c>
      <c r="G9" s="103" t="s">
        <v>13</v>
      </c>
      <c r="H9" s="103" t="s">
        <v>23</v>
      </c>
      <c r="I9" s="103" t="s">
        <v>23</v>
      </c>
      <c r="J9" s="103" t="s">
        <v>23</v>
      </c>
      <c r="L9">
        <f t="shared" ref="L9:T9" si="5">IF(B9="O",((10*10)-3.75),IF(B9="A+",((9*10)-3.75),IF(B9="A",((8.5*10)-3.75),IF(B9="B+",((8*10)-3.75),IF(B9="B",((7*10)-3.75),IF(B9="C",((6*10)-3.75),IF(B9="P",((5*10)-3.75),40)))))))</f>
        <v>56.25</v>
      </c>
      <c r="M9">
        <f t="shared" si="5"/>
        <v>56.25</v>
      </c>
      <c r="N9">
        <f t="shared" si="5"/>
        <v>76.25</v>
      </c>
      <c r="O9">
        <f t="shared" si="5"/>
        <v>40</v>
      </c>
      <c r="P9">
        <f t="shared" si="5"/>
        <v>81.25</v>
      </c>
      <c r="Q9">
        <f t="shared" si="5"/>
        <v>66.25</v>
      </c>
      <c r="R9">
        <f t="shared" si="5"/>
        <v>81.25</v>
      </c>
      <c r="S9">
        <f t="shared" si="5"/>
        <v>81.25</v>
      </c>
      <c r="T9">
        <f t="shared" si="5"/>
        <v>81.25</v>
      </c>
    </row>
    <row r="10" spans="1:20">
      <c r="A10" s="82">
        <v>7</v>
      </c>
      <c r="B10" s="103" t="s">
        <v>35</v>
      </c>
      <c r="C10" s="103" t="s">
        <v>18</v>
      </c>
      <c r="D10" s="103" t="s">
        <v>42</v>
      </c>
      <c r="E10" s="103" t="s">
        <v>42</v>
      </c>
      <c r="F10" s="103" t="s">
        <v>18</v>
      </c>
      <c r="G10" s="103" t="s">
        <v>42</v>
      </c>
      <c r="H10" s="103" t="s">
        <v>23</v>
      </c>
      <c r="I10" s="103" t="s">
        <v>35</v>
      </c>
      <c r="J10" s="103" t="s">
        <v>42</v>
      </c>
      <c r="L10">
        <f t="shared" ref="L10:T10" si="6">IF(B10="O",((10*10)-3.75),IF(B10="A+",((9*10)-3.75),IF(B10="A",((8.5*10)-3.75),IF(B10="B+",((8*10)-3.75),IF(B10="B",((7*10)-3.75),IF(B10="C",((6*10)-3.75),IF(B10="P",((5*10)-3.75),40)))))))</f>
        <v>96.25</v>
      </c>
      <c r="M10">
        <f t="shared" si="6"/>
        <v>76.25</v>
      </c>
      <c r="N10">
        <f t="shared" si="6"/>
        <v>86.25</v>
      </c>
      <c r="O10">
        <f t="shared" si="6"/>
        <v>86.25</v>
      </c>
      <c r="P10">
        <f t="shared" si="6"/>
        <v>76.25</v>
      </c>
      <c r="Q10">
        <f t="shared" si="6"/>
        <v>86.25</v>
      </c>
      <c r="R10">
        <f t="shared" si="6"/>
        <v>81.25</v>
      </c>
      <c r="S10">
        <f t="shared" si="6"/>
        <v>96.25</v>
      </c>
      <c r="T10">
        <f t="shared" si="6"/>
        <v>86.25</v>
      </c>
    </row>
    <row r="11" spans="1:20">
      <c r="A11" s="82">
        <v>8</v>
      </c>
      <c r="B11" s="103" t="s">
        <v>20</v>
      </c>
      <c r="C11" s="103" t="s">
        <v>14</v>
      </c>
      <c r="D11" s="103" t="s">
        <v>16</v>
      </c>
      <c r="E11" s="103" t="s">
        <v>13</v>
      </c>
      <c r="F11" s="103" t="s">
        <v>18</v>
      </c>
      <c r="G11" s="103" t="s">
        <v>20</v>
      </c>
      <c r="H11" s="103" t="s">
        <v>13</v>
      </c>
      <c r="I11" s="103" t="s">
        <v>13</v>
      </c>
      <c r="J11" s="103" t="s">
        <v>18</v>
      </c>
      <c r="L11">
        <f t="shared" ref="L11:T11" si="7">IF(B11="O",((10*10)-3.75),IF(B11="A+",((9*10)-3.75),IF(B11="A",((8.5*10)-3.75),IF(B11="B+",((8*10)-3.75),IF(B11="B",((7*10)-3.75),IF(B11="C",((6*10)-3.75),IF(B11="P",((5*10)-3.75),40)))))))</f>
        <v>40</v>
      </c>
      <c r="M11">
        <f t="shared" si="7"/>
        <v>56.25</v>
      </c>
      <c r="N11">
        <f t="shared" si="7"/>
        <v>40</v>
      </c>
      <c r="O11">
        <f t="shared" si="7"/>
        <v>66.25</v>
      </c>
      <c r="P11">
        <f t="shared" si="7"/>
        <v>76.25</v>
      </c>
      <c r="Q11">
        <f t="shared" si="7"/>
        <v>40</v>
      </c>
      <c r="R11">
        <f t="shared" si="7"/>
        <v>66.25</v>
      </c>
      <c r="S11">
        <f t="shared" si="7"/>
        <v>66.25</v>
      </c>
      <c r="T11">
        <f t="shared" si="7"/>
        <v>76.25</v>
      </c>
    </row>
    <row r="12" spans="1:20">
      <c r="A12" s="82">
        <v>9</v>
      </c>
      <c r="B12" s="103" t="s">
        <v>13</v>
      </c>
      <c r="C12" s="103" t="s">
        <v>16</v>
      </c>
      <c r="D12" s="103" t="s">
        <v>18</v>
      </c>
      <c r="E12" s="103" t="s">
        <v>13</v>
      </c>
      <c r="F12" s="103" t="s">
        <v>14</v>
      </c>
      <c r="G12" s="103" t="s">
        <v>14</v>
      </c>
      <c r="H12" s="103" t="s">
        <v>18</v>
      </c>
      <c r="I12" s="103" t="s">
        <v>18</v>
      </c>
      <c r="J12" s="103" t="s">
        <v>23</v>
      </c>
      <c r="L12">
        <f t="shared" ref="L12:T12" si="8">IF(B12="O",((10*10)-3.75),IF(B12="A+",((9*10)-3.75),IF(B12="A",((8.5*10)-3.75),IF(B12="B+",((8*10)-3.75),IF(B12="B",((7*10)-3.75),IF(B12="C",((6*10)-3.75),IF(B12="P",((5*10)-3.75),40)))))))</f>
        <v>66.25</v>
      </c>
      <c r="M12">
        <f t="shared" si="8"/>
        <v>40</v>
      </c>
      <c r="N12">
        <f t="shared" si="8"/>
        <v>76.25</v>
      </c>
      <c r="O12">
        <f t="shared" si="8"/>
        <v>66.25</v>
      </c>
      <c r="P12">
        <f t="shared" si="8"/>
        <v>56.25</v>
      </c>
      <c r="Q12">
        <f t="shared" si="8"/>
        <v>56.25</v>
      </c>
      <c r="R12">
        <f t="shared" si="8"/>
        <v>76.25</v>
      </c>
      <c r="S12">
        <f t="shared" si="8"/>
        <v>76.25</v>
      </c>
      <c r="T12">
        <f t="shared" si="8"/>
        <v>81.25</v>
      </c>
    </row>
    <row r="13" spans="1:20">
      <c r="A13" s="82">
        <v>10</v>
      </c>
      <c r="B13" s="103" t="s">
        <v>14</v>
      </c>
      <c r="C13" s="103" t="s">
        <v>16</v>
      </c>
      <c r="D13" s="103" t="s">
        <v>13</v>
      </c>
      <c r="E13" s="103" t="s">
        <v>16</v>
      </c>
      <c r="F13" s="103" t="s">
        <v>14</v>
      </c>
      <c r="G13" s="103" t="s">
        <v>16</v>
      </c>
      <c r="H13" s="103" t="s">
        <v>18</v>
      </c>
      <c r="I13" s="103" t="s">
        <v>18</v>
      </c>
      <c r="J13" s="103" t="s">
        <v>23</v>
      </c>
      <c r="L13">
        <f t="shared" ref="L13:T13" si="9">IF(B13="O",((10*10)-3.75),IF(B13="A+",((9*10)-3.75),IF(B13="A",((8.5*10)-3.75),IF(B13="B+",((8*10)-3.75),IF(B13="B",((7*10)-3.75),IF(B13="C",((6*10)-3.75),IF(B13="P",((5*10)-3.75),40)))))))</f>
        <v>56.25</v>
      </c>
      <c r="M13">
        <f t="shared" si="9"/>
        <v>40</v>
      </c>
      <c r="N13">
        <f t="shared" si="9"/>
        <v>66.25</v>
      </c>
      <c r="O13">
        <f t="shared" si="9"/>
        <v>40</v>
      </c>
      <c r="P13">
        <f t="shared" si="9"/>
        <v>56.25</v>
      </c>
      <c r="Q13">
        <f t="shared" si="9"/>
        <v>40</v>
      </c>
      <c r="R13">
        <f t="shared" si="9"/>
        <v>76.25</v>
      </c>
      <c r="S13">
        <f t="shared" si="9"/>
        <v>76.25</v>
      </c>
      <c r="T13">
        <f t="shared" si="9"/>
        <v>81.25</v>
      </c>
    </row>
    <row r="14" spans="1:20">
      <c r="A14" s="82">
        <v>11</v>
      </c>
      <c r="B14" s="103" t="s">
        <v>18</v>
      </c>
      <c r="C14" s="103" t="s">
        <v>14</v>
      </c>
      <c r="D14" s="103" t="s">
        <v>18</v>
      </c>
      <c r="E14" s="103" t="s">
        <v>16</v>
      </c>
      <c r="F14" s="103" t="s">
        <v>42</v>
      </c>
      <c r="G14" s="103" t="s">
        <v>16</v>
      </c>
      <c r="H14" s="103" t="s">
        <v>23</v>
      </c>
      <c r="I14" s="103" t="s">
        <v>35</v>
      </c>
      <c r="J14" s="103" t="s">
        <v>23</v>
      </c>
      <c r="L14">
        <f t="shared" ref="L14:T14" si="10">IF(B14="O",((10*10)-3.75),IF(B14="A+",((9*10)-3.75),IF(B14="A",((8.5*10)-3.75),IF(B14="B+",((8*10)-3.75),IF(B14="B",((7*10)-3.75),IF(B14="C",((6*10)-3.75),IF(B14="P",((5*10)-3.75),40)))))))</f>
        <v>76.25</v>
      </c>
      <c r="M14">
        <f t="shared" si="10"/>
        <v>56.25</v>
      </c>
      <c r="N14">
        <f t="shared" si="10"/>
        <v>76.25</v>
      </c>
      <c r="O14">
        <f t="shared" si="10"/>
        <v>40</v>
      </c>
      <c r="P14">
        <f t="shared" si="10"/>
        <v>86.25</v>
      </c>
      <c r="Q14">
        <f t="shared" si="10"/>
        <v>40</v>
      </c>
      <c r="R14">
        <f t="shared" si="10"/>
        <v>81.25</v>
      </c>
      <c r="S14">
        <f t="shared" si="10"/>
        <v>96.25</v>
      </c>
      <c r="T14">
        <f t="shared" si="10"/>
        <v>81.25</v>
      </c>
    </row>
    <row r="15" spans="1:20">
      <c r="A15" s="82">
        <v>12</v>
      </c>
      <c r="B15" s="103" t="s">
        <v>16</v>
      </c>
      <c r="C15" s="103" t="s">
        <v>14</v>
      </c>
      <c r="D15" s="103" t="s">
        <v>23</v>
      </c>
      <c r="E15" s="103" t="s">
        <v>13</v>
      </c>
      <c r="F15" s="103" t="s">
        <v>18</v>
      </c>
      <c r="G15" s="103" t="s">
        <v>13</v>
      </c>
      <c r="H15" s="103" t="s">
        <v>18</v>
      </c>
      <c r="I15" s="103" t="s">
        <v>35</v>
      </c>
      <c r="J15" s="103" t="s">
        <v>35</v>
      </c>
      <c r="L15">
        <f t="shared" ref="L15:T15" si="11">IF(B15="O",((10*10)-3.75),IF(B15="A+",((9*10)-3.75),IF(B15="A",((8.5*10)-3.75),IF(B15="B+",((8*10)-3.75),IF(B15="B",((7*10)-3.75),IF(B15="C",((6*10)-3.75),IF(B15="P",((5*10)-3.75),40)))))))</f>
        <v>40</v>
      </c>
      <c r="M15">
        <f t="shared" si="11"/>
        <v>56.25</v>
      </c>
      <c r="N15">
        <f t="shared" si="11"/>
        <v>81.25</v>
      </c>
      <c r="O15">
        <f t="shared" si="11"/>
        <v>66.25</v>
      </c>
      <c r="P15">
        <f t="shared" si="11"/>
        <v>76.25</v>
      </c>
      <c r="Q15">
        <f t="shared" si="11"/>
        <v>66.25</v>
      </c>
      <c r="R15">
        <f t="shared" si="11"/>
        <v>76.25</v>
      </c>
      <c r="S15">
        <f t="shared" si="11"/>
        <v>96.25</v>
      </c>
      <c r="T15">
        <f t="shared" si="11"/>
        <v>96.25</v>
      </c>
    </row>
    <row r="16" spans="1:20">
      <c r="A16" s="82">
        <v>13</v>
      </c>
      <c r="B16" s="103" t="s">
        <v>18</v>
      </c>
      <c r="C16" s="103" t="s">
        <v>18</v>
      </c>
      <c r="D16" s="103" t="s">
        <v>23</v>
      </c>
      <c r="E16" s="103" t="s">
        <v>13</v>
      </c>
      <c r="F16" s="103" t="s">
        <v>23</v>
      </c>
      <c r="G16" s="103" t="s">
        <v>23</v>
      </c>
      <c r="H16" s="103" t="s">
        <v>23</v>
      </c>
      <c r="I16" s="103" t="s">
        <v>23</v>
      </c>
      <c r="J16" s="103" t="s">
        <v>23</v>
      </c>
      <c r="L16">
        <f t="shared" ref="L16:T16" si="12">IF(B16="O",((10*10)-3.75),IF(B16="A+",((9*10)-3.75),IF(B16="A",((8.5*10)-3.75),IF(B16="B+",((8*10)-3.75),IF(B16="B",((7*10)-3.75),IF(B16="C",((6*10)-3.75),IF(B16="P",((5*10)-3.75),40)))))))</f>
        <v>76.25</v>
      </c>
      <c r="M16">
        <f t="shared" si="12"/>
        <v>76.25</v>
      </c>
      <c r="N16">
        <f t="shared" si="12"/>
        <v>81.25</v>
      </c>
      <c r="O16">
        <f t="shared" si="12"/>
        <v>66.25</v>
      </c>
      <c r="P16">
        <f t="shared" si="12"/>
        <v>81.25</v>
      </c>
      <c r="Q16">
        <f t="shared" si="12"/>
        <v>81.25</v>
      </c>
      <c r="R16">
        <f t="shared" si="12"/>
        <v>81.25</v>
      </c>
      <c r="S16">
        <f t="shared" si="12"/>
        <v>81.25</v>
      </c>
      <c r="T16">
        <f t="shared" si="12"/>
        <v>81.25</v>
      </c>
    </row>
    <row r="17" spans="1:20">
      <c r="A17" s="82">
        <v>14</v>
      </c>
      <c r="B17" s="103" t="s">
        <v>13</v>
      </c>
      <c r="C17" s="103" t="s">
        <v>18</v>
      </c>
      <c r="D17" s="103" t="s">
        <v>18</v>
      </c>
      <c r="E17" s="103" t="s">
        <v>18</v>
      </c>
      <c r="F17" s="103" t="s">
        <v>18</v>
      </c>
      <c r="G17" s="103" t="s">
        <v>18</v>
      </c>
      <c r="H17" s="103" t="s">
        <v>18</v>
      </c>
      <c r="I17" s="103" t="s">
        <v>23</v>
      </c>
      <c r="J17" s="103" t="s">
        <v>23</v>
      </c>
      <c r="L17">
        <f t="shared" ref="L17:T17" si="13">IF(B17="O",((10*10)-3.75),IF(B17="A+",((9*10)-3.75),IF(B17="A",((8.5*10)-3.75),IF(B17="B+",((8*10)-3.75),IF(B17="B",((7*10)-3.75),IF(B17="C",((6*10)-3.75),IF(B17="P",((5*10)-3.75),40)))))))</f>
        <v>66.25</v>
      </c>
      <c r="M17">
        <f t="shared" si="13"/>
        <v>76.25</v>
      </c>
      <c r="N17">
        <f t="shared" si="13"/>
        <v>76.25</v>
      </c>
      <c r="O17">
        <f t="shared" si="13"/>
        <v>76.25</v>
      </c>
      <c r="P17">
        <f t="shared" si="13"/>
        <v>76.25</v>
      </c>
      <c r="Q17">
        <f t="shared" si="13"/>
        <v>76.25</v>
      </c>
      <c r="R17">
        <f t="shared" si="13"/>
        <v>76.25</v>
      </c>
      <c r="S17">
        <f t="shared" si="13"/>
        <v>81.25</v>
      </c>
      <c r="T17">
        <f t="shared" si="13"/>
        <v>81.25</v>
      </c>
    </row>
    <row r="18" spans="1:20">
      <c r="A18" s="82">
        <v>15</v>
      </c>
      <c r="B18" s="103" t="s">
        <v>16</v>
      </c>
      <c r="C18" s="103" t="s">
        <v>16</v>
      </c>
      <c r="D18" s="103" t="s">
        <v>18</v>
      </c>
      <c r="E18" s="103" t="s">
        <v>16</v>
      </c>
      <c r="F18" s="103" t="s">
        <v>18</v>
      </c>
      <c r="G18" s="103" t="s">
        <v>14</v>
      </c>
      <c r="H18" s="103" t="s">
        <v>13</v>
      </c>
      <c r="I18" s="103" t="s">
        <v>18</v>
      </c>
      <c r="J18" s="103" t="s">
        <v>18</v>
      </c>
      <c r="L18">
        <f t="shared" ref="L18:T18" si="14">IF(B18="O",((10*10)-3.75),IF(B18="A+",((9*10)-3.75),IF(B18="A",((8.5*10)-3.75),IF(B18="B+",((8*10)-3.75),IF(B18="B",((7*10)-3.75),IF(B18="C",((6*10)-3.75),IF(B18="P",((5*10)-3.75),40)))))))</f>
        <v>40</v>
      </c>
      <c r="M18">
        <f t="shared" si="14"/>
        <v>40</v>
      </c>
      <c r="N18">
        <f t="shared" si="14"/>
        <v>76.25</v>
      </c>
      <c r="O18">
        <f t="shared" si="14"/>
        <v>40</v>
      </c>
      <c r="P18">
        <f t="shared" si="14"/>
        <v>76.25</v>
      </c>
      <c r="Q18">
        <f t="shared" si="14"/>
        <v>56.25</v>
      </c>
      <c r="R18">
        <f t="shared" si="14"/>
        <v>66.25</v>
      </c>
      <c r="S18">
        <f t="shared" si="14"/>
        <v>76.25</v>
      </c>
      <c r="T18">
        <f t="shared" si="14"/>
        <v>76.25</v>
      </c>
    </row>
    <row r="19" spans="1:20">
      <c r="A19" s="82">
        <v>16</v>
      </c>
      <c r="B19" s="103" t="s">
        <v>35</v>
      </c>
      <c r="C19" s="103" t="s">
        <v>42</v>
      </c>
      <c r="D19" s="103" t="s">
        <v>35</v>
      </c>
      <c r="E19" s="103" t="s">
        <v>42</v>
      </c>
      <c r="F19" s="103" t="s">
        <v>35</v>
      </c>
      <c r="G19" s="103" t="s">
        <v>35</v>
      </c>
      <c r="H19" s="103" t="s">
        <v>35</v>
      </c>
      <c r="I19" s="103" t="s">
        <v>35</v>
      </c>
      <c r="J19" s="103" t="s">
        <v>35</v>
      </c>
      <c r="L19">
        <f t="shared" ref="L19:T19" si="15">IF(B19="O",((10*10)-3.75),IF(B19="A+",((9*10)-3.75),IF(B19="A",((8.5*10)-3.75),IF(B19="B+",((8*10)-3.75),IF(B19="B",((7*10)-3.75),IF(B19="C",((6*10)-3.75),IF(B19="P",((5*10)-3.75),40)))))))</f>
        <v>96.25</v>
      </c>
      <c r="M19">
        <f t="shared" si="15"/>
        <v>86.25</v>
      </c>
      <c r="N19">
        <f t="shared" si="15"/>
        <v>96.25</v>
      </c>
      <c r="O19">
        <f t="shared" si="15"/>
        <v>86.25</v>
      </c>
      <c r="P19">
        <f t="shared" si="15"/>
        <v>96.25</v>
      </c>
      <c r="Q19">
        <f t="shared" si="15"/>
        <v>96.25</v>
      </c>
      <c r="R19">
        <f t="shared" si="15"/>
        <v>96.25</v>
      </c>
      <c r="S19">
        <f t="shared" si="15"/>
        <v>96.25</v>
      </c>
      <c r="T19">
        <f t="shared" si="15"/>
        <v>96.25</v>
      </c>
    </row>
    <row r="20" spans="1:20">
      <c r="A20" s="82">
        <v>17</v>
      </c>
      <c r="B20" s="103" t="s">
        <v>18</v>
      </c>
      <c r="C20" s="103" t="s">
        <v>18</v>
      </c>
      <c r="D20" s="103" t="s">
        <v>13</v>
      </c>
      <c r="E20" s="103" t="s">
        <v>18</v>
      </c>
      <c r="F20" s="103" t="s">
        <v>42</v>
      </c>
      <c r="G20" s="103" t="s">
        <v>23</v>
      </c>
      <c r="H20" s="103" t="s">
        <v>42</v>
      </c>
      <c r="I20" s="103" t="s">
        <v>42</v>
      </c>
      <c r="J20" s="103" t="s">
        <v>23</v>
      </c>
      <c r="L20">
        <f t="shared" ref="L20:T20" si="16">IF(B20="O",((10*10)-3.75),IF(B20="A+",((9*10)-3.75),IF(B20="A",((8.5*10)-3.75),IF(B20="B+",((8*10)-3.75),IF(B20="B",((7*10)-3.75),IF(B20="C",((6*10)-3.75),IF(B20="P",((5*10)-3.75),40)))))))</f>
        <v>76.25</v>
      </c>
      <c r="M20">
        <f t="shared" si="16"/>
        <v>76.25</v>
      </c>
      <c r="N20">
        <f t="shared" si="16"/>
        <v>66.25</v>
      </c>
      <c r="O20">
        <f t="shared" si="16"/>
        <v>76.25</v>
      </c>
      <c r="P20">
        <f t="shared" si="16"/>
        <v>86.25</v>
      </c>
      <c r="Q20">
        <f t="shared" si="16"/>
        <v>81.25</v>
      </c>
      <c r="R20">
        <f t="shared" si="16"/>
        <v>86.25</v>
      </c>
      <c r="S20">
        <f t="shared" si="16"/>
        <v>86.25</v>
      </c>
      <c r="T20">
        <f t="shared" si="16"/>
        <v>81.25</v>
      </c>
    </row>
    <row r="21" spans="1:20">
      <c r="A21" s="82">
        <v>18</v>
      </c>
      <c r="B21" s="103" t="s">
        <v>18</v>
      </c>
      <c r="C21" s="103" t="s">
        <v>13</v>
      </c>
      <c r="D21" s="103" t="s">
        <v>18</v>
      </c>
      <c r="E21" s="103" t="s">
        <v>18</v>
      </c>
      <c r="F21" s="103" t="s">
        <v>23</v>
      </c>
      <c r="G21" s="103" t="s">
        <v>18</v>
      </c>
      <c r="H21" s="103" t="s">
        <v>42</v>
      </c>
      <c r="I21" s="103" t="s">
        <v>35</v>
      </c>
      <c r="J21" s="103" t="s">
        <v>42</v>
      </c>
      <c r="L21">
        <f t="shared" ref="L21:T21" si="17">IF(B21="O",((10*10)-3.75),IF(B21="A+",((9*10)-3.75),IF(B21="A",((8.5*10)-3.75),IF(B21="B+",((8*10)-3.75),IF(B21="B",((7*10)-3.75),IF(B21="C",((6*10)-3.75),IF(B21="P",((5*10)-3.75),40)))))))</f>
        <v>76.25</v>
      </c>
      <c r="M21">
        <f t="shared" si="17"/>
        <v>66.25</v>
      </c>
      <c r="N21">
        <f t="shared" si="17"/>
        <v>76.25</v>
      </c>
      <c r="O21">
        <f t="shared" si="17"/>
        <v>76.25</v>
      </c>
      <c r="P21">
        <f t="shared" si="17"/>
        <v>81.25</v>
      </c>
      <c r="Q21">
        <f t="shared" si="17"/>
        <v>76.25</v>
      </c>
      <c r="R21">
        <f t="shared" si="17"/>
        <v>86.25</v>
      </c>
      <c r="S21">
        <f t="shared" si="17"/>
        <v>96.25</v>
      </c>
      <c r="T21">
        <f t="shared" si="17"/>
        <v>86.25</v>
      </c>
    </row>
    <row r="22" spans="1:20">
      <c r="A22" s="82">
        <v>19</v>
      </c>
      <c r="B22" s="103" t="s">
        <v>13</v>
      </c>
      <c r="C22" s="103" t="s">
        <v>16</v>
      </c>
      <c r="D22" s="103" t="s">
        <v>23</v>
      </c>
      <c r="E22" s="103" t="s">
        <v>13</v>
      </c>
      <c r="F22" s="103" t="s">
        <v>18</v>
      </c>
      <c r="G22" s="103" t="s">
        <v>14</v>
      </c>
      <c r="H22" s="103" t="s">
        <v>42</v>
      </c>
      <c r="I22" s="103" t="s">
        <v>42</v>
      </c>
      <c r="J22" s="103" t="s">
        <v>23</v>
      </c>
      <c r="L22">
        <f t="shared" ref="L22:T22" si="18">IF(B22="O",((10*10)-3.75),IF(B22="A+",((9*10)-3.75),IF(B22="A",((8.5*10)-3.75),IF(B22="B+",((8*10)-3.75),IF(B22="B",((7*10)-3.75),IF(B22="C",((6*10)-3.75),IF(B22="P",((5*10)-3.75),40)))))))</f>
        <v>66.25</v>
      </c>
      <c r="M22">
        <f t="shared" si="18"/>
        <v>40</v>
      </c>
      <c r="N22">
        <f t="shared" si="18"/>
        <v>81.25</v>
      </c>
      <c r="O22">
        <f t="shared" si="18"/>
        <v>66.25</v>
      </c>
      <c r="P22">
        <f t="shared" si="18"/>
        <v>76.25</v>
      </c>
      <c r="Q22">
        <f t="shared" si="18"/>
        <v>56.25</v>
      </c>
      <c r="R22">
        <f t="shared" si="18"/>
        <v>86.25</v>
      </c>
      <c r="S22">
        <f t="shared" si="18"/>
        <v>86.25</v>
      </c>
      <c r="T22">
        <f t="shared" si="18"/>
        <v>81.25</v>
      </c>
    </row>
    <row r="23" spans="1:20">
      <c r="A23" s="82">
        <v>20</v>
      </c>
      <c r="B23" s="103" t="s">
        <v>16</v>
      </c>
      <c r="C23" s="103" t="s">
        <v>16</v>
      </c>
      <c r="D23" s="103" t="s">
        <v>42</v>
      </c>
      <c r="E23" s="103" t="s">
        <v>16</v>
      </c>
      <c r="F23" s="103" t="s">
        <v>18</v>
      </c>
      <c r="G23" s="103" t="s">
        <v>14</v>
      </c>
      <c r="H23" s="103" t="s">
        <v>42</v>
      </c>
      <c r="I23" s="103" t="s">
        <v>23</v>
      </c>
      <c r="J23" s="103" t="s">
        <v>23</v>
      </c>
      <c r="L23">
        <f t="shared" ref="L23:T23" si="19">IF(B23="O",((10*10)-3.75),IF(B23="A+",((9*10)-3.75),IF(B23="A",((8.5*10)-3.75),IF(B23="B+",((8*10)-3.75),IF(B23="B",((7*10)-3.75),IF(B23="C",((6*10)-3.75),IF(B23="P",((5*10)-3.75),40)))))))</f>
        <v>40</v>
      </c>
      <c r="M23">
        <f t="shared" si="19"/>
        <v>40</v>
      </c>
      <c r="N23">
        <f t="shared" si="19"/>
        <v>86.25</v>
      </c>
      <c r="O23">
        <f t="shared" si="19"/>
        <v>40</v>
      </c>
      <c r="P23">
        <f t="shared" si="19"/>
        <v>76.25</v>
      </c>
      <c r="Q23">
        <f t="shared" si="19"/>
        <v>56.25</v>
      </c>
      <c r="R23">
        <f t="shared" si="19"/>
        <v>86.25</v>
      </c>
      <c r="S23">
        <f t="shared" si="19"/>
        <v>81.25</v>
      </c>
      <c r="T23">
        <f t="shared" si="19"/>
        <v>81.25</v>
      </c>
    </row>
    <row r="24" spans="1:20">
      <c r="A24" s="82">
        <v>21</v>
      </c>
      <c r="B24" s="103" t="s">
        <v>14</v>
      </c>
      <c r="C24" s="103" t="s">
        <v>15</v>
      </c>
      <c r="D24" s="103" t="s">
        <v>13</v>
      </c>
      <c r="E24" s="103" t="s">
        <v>13</v>
      </c>
      <c r="F24" s="103" t="s">
        <v>18</v>
      </c>
      <c r="G24" s="103" t="s">
        <v>18</v>
      </c>
      <c r="H24" s="103" t="s">
        <v>18</v>
      </c>
      <c r="I24" s="103" t="s">
        <v>42</v>
      </c>
      <c r="J24" s="103" t="s">
        <v>18</v>
      </c>
      <c r="L24">
        <f t="shared" ref="L24:T24" si="20">IF(B24="O",((10*10)-3.75),IF(B24="A+",((9*10)-3.75),IF(B24="A",((8.5*10)-3.75),IF(B24="B+",((8*10)-3.75),IF(B24="B",((7*10)-3.75),IF(B24="C",((6*10)-3.75),IF(B24="P",((5*10)-3.75),40)))))))</f>
        <v>56.25</v>
      </c>
      <c r="M24">
        <f t="shared" si="20"/>
        <v>46.25</v>
      </c>
      <c r="N24">
        <f t="shared" si="20"/>
        <v>66.25</v>
      </c>
      <c r="O24">
        <f t="shared" si="20"/>
        <v>66.25</v>
      </c>
      <c r="P24">
        <f t="shared" si="20"/>
        <v>76.25</v>
      </c>
      <c r="Q24">
        <f t="shared" si="20"/>
        <v>76.25</v>
      </c>
      <c r="R24">
        <f t="shared" si="20"/>
        <v>76.25</v>
      </c>
      <c r="S24">
        <f t="shared" si="20"/>
        <v>86.25</v>
      </c>
      <c r="T24">
        <f t="shared" si="20"/>
        <v>76.25</v>
      </c>
    </row>
    <row r="25" spans="1:20">
      <c r="A25" s="82">
        <v>22</v>
      </c>
      <c r="B25" s="103" t="s">
        <v>35</v>
      </c>
      <c r="C25" s="103" t="s">
        <v>18</v>
      </c>
      <c r="D25" s="103" t="s">
        <v>35</v>
      </c>
      <c r="E25" s="103" t="s">
        <v>42</v>
      </c>
      <c r="F25" s="103" t="s">
        <v>42</v>
      </c>
      <c r="G25" s="103" t="s">
        <v>23</v>
      </c>
      <c r="H25" s="103" t="s">
        <v>35</v>
      </c>
      <c r="I25" s="103" t="s">
        <v>35</v>
      </c>
      <c r="J25" s="103" t="s">
        <v>42</v>
      </c>
      <c r="L25">
        <f t="shared" ref="L25:T25" si="21">IF(B25="O",((10*10)-3.75),IF(B25="A+",((9*10)-3.75),IF(B25="A",((8.5*10)-3.75),IF(B25="B+",((8*10)-3.75),IF(B25="B",((7*10)-3.75),IF(B25="C",((6*10)-3.75),IF(B25="P",((5*10)-3.75),40)))))))</f>
        <v>96.25</v>
      </c>
      <c r="M25">
        <f t="shared" si="21"/>
        <v>76.25</v>
      </c>
      <c r="N25">
        <f t="shared" si="21"/>
        <v>96.25</v>
      </c>
      <c r="O25">
        <f t="shared" si="21"/>
        <v>86.25</v>
      </c>
      <c r="P25">
        <f t="shared" si="21"/>
        <v>86.25</v>
      </c>
      <c r="Q25">
        <f t="shared" si="21"/>
        <v>81.25</v>
      </c>
      <c r="R25">
        <f t="shared" si="21"/>
        <v>96.25</v>
      </c>
      <c r="S25">
        <f t="shared" si="21"/>
        <v>96.25</v>
      </c>
      <c r="T25">
        <f t="shared" si="21"/>
        <v>86.25</v>
      </c>
    </row>
    <row r="26" spans="1:20">
      <c r="A26" s="82">
        <v>23</v>
      </c>
      <c r="B26" s="103" t="s">
        <v>16</v>
      </c>
      <c r="C26" s="103" t="s">
        <v>14</v>
      </c>
      <c r="D26" s="103" t="s">
        <v>23</v>
      </c>
      <c r="E26" s="103" t="s">
        <v>23</v>
      </c>
      <c r="F26" s="103" t="s">
        <v>18</v>
      </c>
      <c r="G26" s="103" t="s">
        <v>18</v>
      </c>
      <c r="H26" s="103" t="s">
        <v>42</v>
      </c>
      <c r="I26" s="103" t="s">
        <v>23</v>
      </c>
      <c r="J26" s="103" t="s">
        <v>18</v>
      </c>
      <c r="L26">
        <f t="shared" ref="L26:T26" si="22">IF(B26="O",((10*10)-3.75),IF(B26="A+",((9*10)-3.75),IF(B26="A",((8.5*10)-3.75),IF(B26="B+",((8*10)-3.75),IF(B26="B",((7*10)-3.75),IF(B26="C",((6*10)-3.75),IF(B26="P",((5*10)-3.75),40)))))))</f>
        <v>40</v>
      </c>
      <c r="M26">
        <f t="shared" si="22"/>
        <v>56.25</v>
      </c>
      <c r="N26">
        <f t="shared" si="22"/>
        <v>81.25</v>
      </c>
      <c r="O26">
        <f t="shared" si="22"/>
        <v>81.25</v>
      </c>
      <c r="P26">
        <f t="shared" si="22"/>
        <v>76.25</v>
      </c>
      <c r="Q26">
        <f t="shared" si="22"/>
        <v>76.25</v>
      </c>
      <c r="R26">
        <f t="shared" si="22"/>
        <v>86.25</v>
      </c>
      <c r="S26">
        <f t="shared" si="22"/>
        <v>81.25</v>
      </c>
      <c r="T26">
        <f t="shared" si="22"/>
        <v>76.25</v>
      </c>
    </row>
    <row r="27" spans="1:20">
      <c r="A27" s="82">
        <v>24</v>
      </c>
      <c r="B27" s="103" t="s">
        <v>16</v>
      </c>
      <c r="C27" s="103" t="s">
        <v>14</v>
      </c>
      <c r="D27" s="103" t="s">
        <v>23</v>
      </c>
      <c r="E27" s="103" t="s">
        <v>23</v>
      </c>
      <c r="F27" s="103" t="s">
        <v>35</v>
      </c>
      <c r="G27" s="103" t="s">
        <v>13</v>
      </c>
      <c r="H27" s="103" t="s">
        <v>35</v>
      </c>
      <c r="I27" s="103" t="s">
        <v>35</v>
      </c>
      <c r="J27" s="103" t="s">
        <v>42</v>
      </c>
      <c r="L27">
        <f t="shared" ref="L27:T27" si="23">IF(B27="O",((10*10)-3.75),IF(B27="A+",((9*10)-3.75),IF(B27="A",((8.5*10)-3.75),IF(B27="B+",((8*10)-3.75),IF(B27="B",((7*10)-3.75),IF(B27="C",((6*10)-3.75),IF(B27="P",((5*10)-3.75),40)))))))</f>
        <v>40</v>
      </c>
      <c r="M27">
        <f t="shared" si="23"/>
        <v>56.25</v>
      </c>
      <c r="N27">
        <f t="shared" si="23"/>
        <v>81.25</v>
      </c>
      <c r="O27">
        <f t="shared" si="23"/>
        <v>81.25</v>
      </c>
      <c r="P27">
        <f t="shared" si="23"/>
        <v>96.25</v>
      </c>
      <c r="Q27">
        <f t="shared" si="23"/>
        <v>66.25</v>
      </c>
      <c r="R27">
        <f t="shared" si="23"/>
        <v>96.25</v>
      </c>
      <c r="S27">
        <f t="shared" si="23"/>
        <v>96.25</v>
      </c>
      <c r="T27">
        <f t="shared" si="23"/>
        <v>86.25</v>
      </c>
    </row>
    <row r="28" spans="1:20">
      <c r="A28" s="82">
        <v>25</v>
      </c>
      <c r="B28" s="103" t="s">
        <v>18</v>
      </c>
      <c r="C28" s="103" t="s">
        <v>13</v>
      </c>
      <c r="D28" s="103" t="s">
        <v>23</v>
      </c>
      <c r="E28" s="103" t="s">
        <v>18</v>
      </c>
      <c r="F28" s="103" t="s">
        <v>42</v>
      </c>
      <c r="G28" s="103" t="s">
        <v>18</v>
      </c>
      <c r="H28" s="103" t="s">
        <v>23</v>
      </c>
      <c r="I28" s="103" t="s">
        <v>42</v>
      </c>
      <c r="J28" s="103" t="s">
        <v>18</v>
      </c>
      <c r="L28">
        <f t="shared" ref="L28:T28" si="24">IF(B28="O",((10*10)-3.75),IF(B28="A+",((9*10)-3.75),IF(B28="A",((8.5*10)-3.75),IF(B28="B+",((8*10)-3.75),IF(B28="B",((7*10)-3.75),IF(B28="C",((6*10)-3.75),IF(B28="P",((5*10)-3.75),40)))))))</f>
        <v>76.25</v>
      </c>
      <c r="M28">
        <f t="shared" si="24"/>
        <v>66.25</v>
      </c>
      <c r="N28">
        <f t="shared" si="24"/>
        <v>81.25</v>
      </c>
      <c r="O28">
        <f t="shared" si="24"/>
        <v>76.25</v>
      </c>
      <c r="P28">
        <f t="shared" si="24"/>
        <v>86.25</v>
      </c>
      <c r="Q28">
        <f t="shared" si="24"/>
        <v>76.25</v>
      </c>
      <c r="R28">
        <f t="shared" si="24"/>
        <v>81.25</v>
      </c>
      <c r="S28">
        <f t="shared" si="24"/>
        <v>86.25</v>
      </c>
      <c r="T28">
        <f t="shared" si="24"/>
        <v>76.25</v>
      </c>
    </row>
    <row r="29" spans="1:20">
      <c r="A29" s="82">
        <v>26</v>
      </c>
      <c r="B29" s="103" t="s">
        <v>23</v>
      </c>
      <c r="C29" s="103" t="s">
        <v>18</v>
      </c>
      <c r="D29" s="103" t="s">
        <v>23</v>
      </c>
      <c r="E29" s="103" t="s">
        <v>18</v>
      </c>
      <c r="F29" s="103" t="s">
        <v>35</v>
      </c>
      <c r="G29" s="103" t="s">
        <v>42</v>
      </c>
      <c r="H29" s="103" t="s">
        <v>42</v>
      </c>
      <c r="I29" s="103" t="s">
        <v>35</v>
      </c>
      <c r="J29" s="103" t="s">
        <v>18</v>
      </c>
      <c r="L29">
        <f t="shared" ref="L29:T29" si="25">IF(B29="O",((10*10)-3.75),IF(B29="A+",((9*10)-3.75),IF(B29="A",((8.5*10)-3.75),IF(B29="B+",((8*10)-3.75),IF(B29="B",((7*10)-3.75),IF(B29="C",((6*10)-3.75),IF(B29="P",((5*10)-3.75),40)))))))</f>
        <v>81.25</v>
      </c>
      <c r="M29">
        <f t="shared" si="25"/>
        <v>76.25</v>
      </c>
      <c r="N29">
        <f t="shared" si="25"/>
        <v>81.25</v>
      </c>
      <c r="O29">
        <f t="shared" si="25"/>
        <v>76.25</v>
      </c>
      <c r="P29">
        <f t="shared" si="25"/>
        <v>96.25</v>
      </c>
      <c r="Q29">
        <f t="shared" si="25"/>
        <v>86.25</v>
      </c>
      <c r="R29">
        <f t="shared" si="25"/>
        <v>86.25</v>
      </c>
      <c r="S29">
        <f t="shared" si="25"/>
        <v>96.25</v>
      </c>
      <c r="T29">
        <f t="shared" si="25"/>
        <v>76.25</v>
      </c>
    </row>
    <row r="30" spans="1:20">
      <c r="A30" s="82">
        <v>27</v>
      </c>
      <c r="B30" s="103" t="s">
        <v>16</v>
      </c>
      <c r="C30" s="103" t="s">
        <v>14</v>
      </c>
      <c r="D30" s="103" t="s">
        <v>23</v>
      </c>
      <c r="E30" s="103" t="s">
        <v>13</v>
      </c>
      <c r="F30" s="103" t="s">
        <v>35</v>
      </c>
      <c r="G30" s="103" t="s">
        <v>13</v>
      </c>
      <c r="H30" s="103" t="s">
        <v>35</v>
      </c>
      <c r="I30" s="103" t="s">
        <v>35</v>
      </c>
      <c r="J30" s="103" t="s">
        <v>23</v>
      </c>
      <c r="L30">
        <f t="shared" ref="L30:T30" si="26">IF(B30="O",((10*10)-3.75),IF(B30="A+",((9*10)-3.75),IF(B30="A",((8.5*10)-3.75),IF(B30="B+",((8*10)-3.75),IF(B30="B",((7*10)-3.75),IF(B30="C",((6*10)-3.75),IF(B30="P",((5*10)-3.75),40)))))))</f>
        <v>40</v>
      </c>
      <c r="M30">
        <f t="shared" si="26"/>
        <v>56.25</v>
      </c>
      <c r="N30">
        <f t="shared" si="26"/>
        <v>81.25</v>
      </c>
      <c r="O30">
        <f t="shared" si="26"/>
        <v>66.25</v>
      </c>
      <c r="P30">
        <f t="shared" si="26"/>
        <v>96.25</v>
      </c>
      <c r="Q30">
        <f t="shared" si="26"/>
        <v>66.25</v>
      </c>
      <c r="R30">
        <f t="shared" si="26"/>
        <v>96.25</v>
      </c>
      <c r="S30">
        <f t="shared" si="26"/>
        <v>96.25</v>
      </c>
      <c r="T30">
        <f t="shared" si="26"/>
        <v>81.25</v>
      </c>
    </row>
    <row r="31" spans="1:20">
      <c r="A31" s="82">
        <v>28</v>
      </c>
      <c r="B31" s="103" t="s">
        <v>35</v>
      </c>
      <c r="C31" s="103" t="s">
        <v>23</v>
      </c>
      <c r="D31" s="103" t="s">
        <v>35</v>
      </c>
      <c r="E31" s="103" t="s">
        <v>42</v>
      </c>
      <c r="F31" s="103" t="s">
        <v>35</v>
      </c>
      <c r="G31" s="103" t="s">
        <v>35</v>
      </c>
      <c r="H31" s="103" t="s">
        <v>35</v>
      </c>
      <c r="I31" s="103" t="s">
        <v>35</v>
      </c>
      <c r="J31" s="103" t="s">
        <v>23</v>
      </c>
      <c r="L31">
        <f t="shared" ref="L31:T31" si="27">IF(B31="O",((10*10)-3.75),IF(B31="A+",((9*10)-3.75),IF(B31="A",((8.5*10)-3.75),IF(B31="B+",((8*10)-3.75),IF(B31="B",((7*10)-3.75),IF(B31="C",((6*10)-3.75),IF(B31="P",((5*10)-3.75),40)))))))</f>
        <v>96.25</v>
      </c>
      <c r="M31">
        <f t="shared" si="27"/>
        <v>81.25</v>
      </c>
      <c r="N31">
        <f t="shared" si="27"/>
        <v>96.25</v>
      </c>
      <c r="O31">
        <f t="shared" si="27"/>
        <v>86.25</v>
      </c>
      <c r="P31">
        <f t="shared" si="27"/>
        <v>96.25</v>
      </c>
      <c r="Q31">
        <f t="shared" si="27"/>
        <v>96.25</v>
      </c>
      <c r="R31">
        <f t="shared" si="27"/>
        <v>96.25</v>
      </c>
      <c r="S31">
        <f t="shared" si="27"/>
        <v>96.25</v>
      </c>
      <c r="T31">
        <f t="shared" si="27"/>
        <v>81.25</v>
      </c>
    </row>
    <row r="32" spans="1:20">
      <c r="A32" s="82">
        <v>29</v>
      </c>
      <c r="B32" s="103" t="s">
        <v>16</v>
      </c>
      <c r="C32" s="103" t="s">
        <v>16</v>
      </c>
      <c r="D32" s="103" t="s">
        <v>13</v>
      </c>
      <c r="E32" s="103" t="s">
        <v>16</v>
      </c>
      <c r="F32" s="103" t="s">
        <v>16</v>
      </c>
      <c r="G32" s="103" t="s">
        <v>16</v>
      </c>
      <c r="H32" s="103" t="s">
        <v>18</v>
      </c>
      <c r="I32" s="103" t="s">
        <v>18</v>
      </c>
      <c r="J32" s="103" t="s">
        <v>18</v>
      </c>
      <c r="L32">
        <f t="shared" ref="L32:T32" si="28">IF(B32="O",((10*10)-3.75),IF(B32="A+",((9*10)-3.75),IF(B32="A",((8.5*10)-3.75),IF(B32="B+",((8*10)-3.75),IF(B32="B",((7*10)-3.75),IF(B32="C",((6*10)-3.75),IF(B32="P",((5*10)-3.75),40)))))))</f>
        <v>40</v>
      </c>
      <c r="M32">
        <f t="shared" si="28"/>
        <v>40</v>
      </c>
      <c r="N32">
        <f t="shared" si="28"/>
        <v>66.25</v>
      </c>
      <c r="O32">
        <f t="shared" si="28"/>
        <v>40</v>
      </c>
      <c r="P32">
        <f t="shared" si="28"/>
        <v>40</v>
      </c>
      <c r="Q32">
        <f t="shared" si="28"/>
        <v>40</v>
      </c>
      <c r="R32">
        <f t="shared" si="28"/>
        <v>76.25</v>
      </c>
      <c r="S32">
        <f t="shared" si="28"/>
        <v>76.25</v>
      </c>
      <c r="T32">
        <f t="shared" si="28"/>
        <v>76.25</v>
      </c>
    </row>
    <row r="33" spans="1:20">
      <c r="A33" s="82">
        <v>30</v>
      </c>
      <c r="B33" s="103" t="s">
        <v>14</v>
      </c>
      <c r="C33" s="103" t="s">
        <v>13</v>
      </c>
      <c r="D33" s="103" t="s">
        <v>16</v>
      </c>
      <c r="E33" s="103" t="s">
        <v>18</v>
      </c>
      <c r="F33" s="103" t="s">
        <v>42</v>
      </c>
      <c r="G33" s="103" t="s">
        <v>14</v>
      </c>
      <c r="H33" s="103" t="s">
        <v>23</v>
      </c>
      <c r="I33" s="103" t="s">
        <v>42</v>
      </c>
      <c r="J33" s="103" t="s">
        <v>18</v>
      </c>
      <c r="L33">
        <f t="shared" ref="L33:T33" si="29">IF(B33="O",((10*10)-3.75),IF(B33="A+",((9*10)-3.75),IF(B33="A",((8.5*10)-3.75),IF(B33="B+",((8*10)-3.75),IF(B33="B",((7*10)-3.75),IF(B33="C",((6*10)-3.75),IF(B33="P",((5*10)-3.75),40)))))))</f>
        <v>56.25</v>
      </c>
      <c r="M33">
        <f t="shared" si="29"/>
        <v>66.25</v>
      </c>
      <c r="N33">
        <f t="shared" si="29"/>
        <v>40</v>
      </c>
      <c r="O33">
        <f t="shared" si="29"/>
        <v>76.25</v>
      </c>
      <c r="P33">
        <f t="shared" si="29"/>
        <v>86.25</v>
      </c>
      <c r="Q33">
        <f t="shared" si="29"/>
        <v>56.25</v>
      </c>
      <c r="R33">
        <f t="shared" si="29"/>
        <v>81.25</v>
      </c>
      <c r="S33">
        <f t="shared" si="29"/>
        <v>86.25</v>
      </c>
      <c r="T33">
        <f t="shared" si="29"/>
        <v>76.25</v>
      </c>
    </row>
    <row r="34" spans="1:20">
      <c r="A34" s="82">
        <v>31</v>
      </c>
      <c r="B34" s="103" t="s">
        <v>16</v>
      </c>
      <c r="C34" s="103" t="s">
        <v>13</v>
      </c>
      <c r="D34" s="103" t="s">
        <v>18</v>
      </c>
      <c r="E34" s="103" t="s">
        <v>13</v>
      </c>
      <c r="F34" s="103" t="s">
        <v>18</v>
      </c>
      <c r="G34" s="103" t="s">
        <v>13</v>
      </c>
      <c r="H34" s="103" t="s">
        <v>13</v>
      </c>
      <c r="I34" s="103" t="s">
        <v>18</v>
      </c>
      <c r="J34" s="103" t="s">
        <v>18</v>
      </c>
      <c r="L34">
        <f t="shared" ref="L34:T34" si="30">IF(B34="O",((10*10)-3.75),IF(B34="A+",((9*10)-3.75),IF(B34="A",((8.5*10)-3.75),IF(B34="B+",((8*10)-3.75),IF(B34="B",((7*10)-3.75),IF(B34="C",((6*10)-3.75),IF(B34="P",((5*10)-3.75),40)))))))</f>
        <v>40</v>
      </c>
      <c r="M34">
        <f t="shared" si="30"/>
        <v>66.25</v>
      </c>
      <c r="N34">
        <f t="shared" si="30"/>
        <v>76.25</v>
      </c>
      <c r="O34">
        <f t="shared" si="30"/>
        <v>66.25</v>
      </c>
      <c r="P34">
        <f t="shared" si="30"/>
        <v>76.25</v>
      </c>
      <c r="Q34">
        <f t="shared" si="30"/>
        <v>66.25</v>
      </c>
      <c r="R34">
        <f t="shared" si="30"/>
        <v>66.25</v>
      </c>
      <c r="S34">
        <f t="shared" si="30"/>
        <v>76.25</v>
      </c>
      <c r="T34">
        <f t="shared" si="30"/>
        <v>76.25</v>
      </c>
    </row>
    <row r="35" spans="1:20">
      <c r="A35" s="82">
        <v>32</v>
      </c>
      <c r="B35" s="103" t="s">
        <v>18</v>
      </c>
      <c r="C35" s="103" t="s">
        <v>18</v>
      </c>
      <c r="D35" s="103" t="s">
        <v>23</v>
      </c>
      <c r="E35" s="103" t="s">
        <v>23</v>
      </c>
      <c r="F35" s="103" t="s">
        <v>42</v>
      </c>
      <c r="G35" s="103" t="s">
        <v>42</v>
      </c>
      <c r="H35" s="103" t="s">
        <v>42</v>
      </c>
      <c r="I35" s="103" t="s">
        <v>35</v>
      </c>
      <c r="J35" s="103" t="s">
        <v>23</v>
      </c>
      <c r="L35">
        <f t="shared" ref="L35:T35" si="31">IF(B35="O",((10*10)-3.75),IF(B35="A+",((9*10)-3.75),IF(B35="A",((8.5*10)-3.75),IF(B35="B+",((8*10)-3.75),IF(B35="B",((7*10)-3.75),IF(B35="C",((6*10)-3.75),IF(B35="P",((5*10)-3.75),40)))))))</f>
        <v>76.25</v>
      </c>
      <c r="M35">
        <f t="shared" si="31"/>
        <v>76.25</v>
      </c>
      <c r="N35">
        <f t="shared" si="31"/>
        <v>81.25</v>
      </c>
      <c r="O35">
        <f t="shared" si="31"/>
        <v>81.25</v>
      </c>
      <c r="P35">
        <f t="shared" si="31"/>
        <v>86.25</v>
      </c>
      <c r="Q35">
        <f t="shared" si="31"/>
        <v>86.25</v>
      </c>
      <c r="R35">
        <f t="shared" si="31"/>
        <v>86.25</v>
      </c>
      <c r="S35">
        <f t="shared" si="31"/>
        <v>96.25</v>
      </c>
      <c r="T35">
        <f t="shared" si="31"/>
        <v>81.25</v>
      </c>
    </row>
    <row r="36" spans="1:20">
      <c r="A36" s="82">
        <v>33</v>
      </c>
      <c r="B36" s="103" t="s">
        <v>16</v>
      </c>
      <c r="C36" s="103" t="s">
        <v>14</v>
      </c>
      <c r="D36" s="103" t="s">
        <v>13</v>
      </c>
      <c r="E36" s="103" t="s">
        <v>23</v>
      </c>
      <c r="F36" s="103" t="s">
        <v>23</v>
      </c>
      <c r="G36" s="103" t="s">
        <v>14</v>
      </c>
      <c r="H36" s="103" t="s">
        <v>23</v>
      </c>
      <c r="I36" s="103" t="s">
        <v>23</v>
      </c>
      <c r="J36" s="103" t="s">
        <v>23</v>
      </c>
      <c r="L36">
        <f t="shared" ref="L36:T36" si="32">IF(B36="O",((10*10)-3.75),IF(B36="A+",((9*10)-3.75),IF(B36="A",((8.5*10)-3.75),IF(B36="B+",((8*10)-3.75),IF(B36="B",((7*10)-3.75),IF(B36="C",((6*10)-3.75),IF(B36="P",((5*10)-3.75),40)))))))</f>
        <v>40</v>
      </c>
      <c r="M36">
        <f t="shared" si="32"/>
        <v>56.25</v>
      </c>
      <c r="N36">
        <f t="shared" si="32"/>
        <v>66.25</v>
      </c>
      <c r="O36">
        <f t="shared" si="32"/>
        <v>81.25</v>
      </c>
      <c r="P36">
        <f t="shared" si="32"/>
        <v>81.25</v>
      </c>
      <c r="Q36">
        <f t="shared" si="32"/>
        <v>56.25</v>
      </c>
      <c r="R36">
        <f t="shared" si="32"/>
        <v>81.25</v>
      </c>
      <c r="S36">
        <f t="shared" si="32"/>
        <v>81.25</v>
      </c>
      <c r="T36">
        <f t="shared" si="32"/>
        <v>81.25</v>
      </c>
    </row>
    <row r="37" spans="1:20">
      <c r="A37" s="82">
        <v>34</v>
      </c>
      <c r="B37" s="103" t="s">
        <v>16</v>
      </c>
      <c r="C37" s="103" t="s">
        <v>16</v>
      </c>
      <c r="D37" s="103" t="s">
        <v>16</v>
      </c>
      <c r="E37" s="103" t="s">
        <v>14</v>
      </c>
      <c r="F37" s="103" t="s">
        <v>18</v>
      </c>
      <c r="G37" s="103" t="s">
        <v>16</v>
      </c>
      <c r="H37" s="103" t="s">
        <v>23</v>
      </c>
      <c r="I37" s="103" t="s">
        <v>18</v>
      </c>
      <c r="J37" s="103" t="s">
        <v>18</v>
      </c>
      <c r="L37">
        <f t="shared" ref="L37:T37" si="33">IF(B37="O",((10*10)-3.75),IF(B37="A+",((9*10)-3.75),IF(B37="A",((8.5*10)-3.75),IF(B37="B+",((8*10)-3.75),IF(B37="B",((7*10)-3.75),IF(B37="C",((6*10)-3.75),IF(B37="P",((5*10)-3.75),40)))))))</f>
        <v>40</v>
      </c>
      <c r="M37">
        <f t="shared" si="33"/>
        <v>40</v>
      </c>
      <c r="N37">
        <f t="shared" si="33"/>
        <v>40</v>
      </c>
      <c r="O37">
        <f t="shared" si="33"/>
        <v>56.25</v>
      </c>
      <c r="P37">
        <f t="shared" si="33"/>
        <v>76.25</v>
      </c>
      <c r="Q37">
        <f t="shared" si="33"/>
        <v>40</v>
      </c>
      <c r="R37">
        <f t="shared" si="33"/>
        <v>81.25</v>
      </c>
      <c r="S37">
        <f t="shared" si="33"/>
        <v>76.25</v>
      </c>
      <c r="T37">
        <f t="shared" si="33"/>
        <v>76.25</v>
      </c>
    </row>
    <row r="38" spans="1:20">
      <c r="A38" s="82">
        <v>35</v>
      </c>
      <c r="B38" s="103" t="s">
        <v>16</v>
      </c>
      <c r="C38" s="103" t="s">
        <v>15</v>
      </c>
      <c r="D38" s="103" t="s">
        <v>13</v>
      </c>
      <c r="E38" s="103" t="s">
        <v>16</v>
      </c>
      <c r="F38" s="103" t="s">
        <v>13</v>
      </c>
      <c r="G38" s="103" t="s">
        <v>16</v>
      </c>
      <c r="H38" s="103" t="s">
        <v>18</v>
      </c>
      <c r="I38" s="103" t="s">
        <v>18</v>
      </c>
      <c r="J38" s="103" t="s">
        <v>18</v>
      </c>
      <c r="L38">
        <f t="shared" ref="L38:T38" si="34">IF(B38="O",((10*10)-3.75),IF(B38="A+",((9*10)-3.75),IF(B38="A",((8.5*10)-3.75),IF(B38="B+",((8*10)-3.75),IF(B38="B",((7*10)-3.75),IF(B38="C",((6*10)-3.75),IF(B38="P",((5*10)-3.75),40)))))))</f>
        <v>40</v>
      </c>
      <c r="M38">
        <f t="shared" si="34"/>
        <v>46.25</v>
      </c>
      <c r="N38">
        <f t="shared" si="34"/>
        <v>66.25</v>
      </c>
      <c r="O38">
        <f t="shared" si="34"/>
        <v>40</v>
      </c>
      <c r="P38">
        <f t="shared" si="34"/>
        <v>66.25</v>
      </c>
      <c r="Q38">
        <f t="shared" si="34"/>
        <v>40</v>
      </c>
      <c r="R38">
        <f t="shared" si="34"/>
        <v>76.25</v>
      </c>
      <c r="S38">
        <f t="shared" si="34"/>
        <v>76.25</v>
      </c>
      <c r="T38">
        <f t="shared" si="34"/>
        <v>76.25</v>
      </c>
    </row>
    <row r="39" spans="1:20">
      <c r="A39" s="82">
        <v>36</v>
      </c>
      <c r="B39" s="103" t="s">
        <v>16</v>
      </c>
      <c r="C39" s="103" t="s">
        <v>14</v>
      </c>
      <c r="D39" s="103" t="s">
        <v>35</v>
      </c>
      <c r="E39" s="103" t="s">
        <v>18</v>
      </c>
      <c r="F39" s="103" t="s">
        <v>18</v>
      </c>
      <c r="G39" s="103" t="s">
        <v>13</v>
      </c>
      <c r="H39" s="103" t="s">
        <v>23</v>
      </c>
      <c r="I39" s="103" t="s">
        <v>35</v>
      </c>
      <c r="J39" s="103" t="s">
        <v>23</v>
      </c>
      <c r="L39">
        <f t="shared" ref="L39:T39" si="35">IF(B39="O",((10*10)-3.75),IF(B39="A+",((9*10)-3.75),IF(B39="A",((8.5*10)-3.75),IF(B39="B+",((8*10)-3.75),IF(B39="B",((7*10)-3.75),IF(B39="C",((6*10)-3.75),IF(B39="P",((5*10)-3.75),40)))))))</f>
        <v>40</v>
      </c>
      <c r="M39">
        <f t="shared" si="35"/>
        <v>56.25</v>
      </c>
      <c r="N39">
        <f t="shared" si="35"/>
        <v>96.25</v>
      </c>
      <c r="O39">
        <f t="shared" si="35"/>
        <v>76.25</v>
      </c>
      <c r="P39">
        <f t="shared" si="35"/>
        <v>76.25</v>
      </c>
      <c r="Q39">
        <f t="shared" si="35"/>
        <v>66.25</v>
      </c>
      <c r="R39">
        <f t="shared" si="35"/>
        <v>81.25</v>
      </c>
      <c r="S39">
        <f t="shared" si="35"/>
        <v>96.25</v>
      </c>
      <c r="T39">
        <f t="shared" si="35"/>
        <v>81.25</v>
      </c>
    </row>
    <row r="40" spans="1:20">
      <c r="A40" s="82">
        <v>37</v>
      </c>
      <c r="B40" s="103" t="s">
        <v>13</v>
      </c>
      <c r="C40" s="103" t="s">
        <v>18</v>
      </c>
      <c r="D40" s="103" t="s">
        <v>42</v>
      </c>
      <c r="E40" s="103" t="s">
        <v>23</v>
      </c>
      <c r="F40" s="103" t="s">
        <v>42</v>
      </c>
      <c r="G40" s="103" t="s">
        <v>23</v>
      </c>
      <c r="H40" s="103" t="s">
        <v>42</v>
      </c>
      <c r="I40" s="103" t="s">
        <v>35</v>
      </c>
      <c r="J40" s="103" t="s">
        <v>42</v>
      </c>
      <c r="L40">
        <f t="shared" ref="L40:T40" si="36">IF(B40="O",((10*10)-3.75),IF(B40="A+",((9*10)-3.75),IF(B40="A",((8.5*10)-3.75),IF(B40="B+",((8*10)-3.75),IF(B40="B",((7*10)-3.75),IF(B40="C",((6*10)-3.75),IF(B40="P",((5*10)-3.75),40)))))))</f>
        <v>66.25</v>
      </c>
      <c r="M40">
        <f t="shared" si="36"/>
        <v>76.25</v>
      </c>
      <c r="N40">
        <f t="shared" si="36"/>
        <v>86.25</v>
      </c>
      <c r="O40">
        <f t="shared" si="36"/>
        <v>81.25</v>
      </c>
      <c r="P40">
        <f t="shared" si="36"/>
        <v>86.25</v>
      </c>
      <c r="Q40">
        <f t="shared" si="36"/>
        <v>81.25</v>
      </c>
      <c r="R40">
        <f t="shared" si="36"/>
        <v>86.25</v>
      </c>
      <c r="S40">
        <f t="shared" si="36"/>
        <v>96.25</v>
      </c>
      <c r="T40">
        <f t="shared" si="36"/>
        <v>86.25</v>
      </c>
    </row>
    <row r="41" spans="1:20">
      <c r="A41" s="82">
        <v>38</v>
      </c>
      <c r="B41" s="103" t="s">
        <v>16</v>
      </c>
      <c r="C41" s="103" t="s">
        <v>14</v>
      </c>
      <c r="D41" s="103" t="s">
        <v>23</v>
      </c>
      <c r="E41" s="103" t="s">
        <v>13</v>
      </c>
      <c r="F41" s="103" t="s">
        <v>13</v>
      </c>
      <c r="G41" s="103" t="s">
        <v>14</v>
      </c>
      <c r="H41" s="103" t="s">
        <v>42</v>
      </c>
      <c r="I41" s="103" t="s">
        <v>18</v>
      </c>
      <c r="J41" s="103" t="s">
        <v>18</v>
      </c>
      <c r="L41">
        <f t="shared" ref="L41:T41" si="37">IF(B41="O",((10*10)-3.75),IF(B41="A+",((9*10)-3.75),IF(B41="A",((8.5*10)-3.75),IF(B41="B+",((8*10)-3.75),IF(B41="B",((7*10)-3.75),IF(B41="C",((6*10)-3.75),IF(B41="P",((5*10)-3.75),40)))))))</f>
        <v>40</v>
      </c>
      <c r="M41">
        <f t="shared" si="37"/>
        <v>56.25</v>
      </c>
      <c r="N41">
        <f t="shared" si="37"/>
        <v>81.25</v>
      </c>
      <c r="O41">
        <f t="shared" si="37"/>
        <v>66.25</v>
      </c>
      <c r="P41">
        <f t="shared" si="37"/>
        <v>66.25</v>
      </c>
      <c r="Q41">
        <f t="shared" si="37"/>
        <v>56.25</v>
      </c>
      <c r="R41">
        <f t="shared" si="37"/>
        <v>86.25</v>
      </c>
      <c r="S41">
        <f t="shared" si="37"/>
        <v>76.25</v>
      </c>
      <c r="T41">
        <f t="shared" si="37"/>
        <v>76.25</v>
      </c>
    </row>
    <row r="42" spans="1:20">
      <c r="A42" s="82">
        <v>39</v>
      </c>
      <c r="B42" s="103" t="s">
        <v>14</v>
      </c>
      <c r="C42" s="103" t="s">
        <v>14</v>
      </c>
      <c r="D42" s="103" t="s">
        <v>42</v>
      </c>
      <c r="E42" s="103" t="s">
        <v>18</v>
      </c>
      <c r="F42" s="103" t="s">
        <v>18</v>
      </c>
      <c r="G42" s="103" t="s">
        <v>14</v>
      </c>
      <c r="H42" s="103" t="s">
        <v>42</v>
      </c>
      <c r="I42" s="103" t="s">
        <v>35</v>
      </c>
      <c r="J42" s="103" t="s">
        <v>42</v>
      </c>
      <c r="L42">
        <f t="shared" ref="L42:T42" si="38">IF(B42="O",((10*10)-3.75),IF(B42="A+",((9*10)-3.75),IF(B42="A",((8.5*10)-3.75),IF(B42="B+",((8*10)-3.75),IF(B42="B",((7*10)-3.75),IF(B42="C",((6*10)-3.75),IF(B42="P",((5*10)-3.75),40)))))))</f>
        <v>56.25</v>
      </c>
      <c r="M42">
        <f t="shared" si="38"/>
        <v>56.25</v>
      </c>
      <c r="N42">
        <f t="shared" si="38"/>
        <v>86.25</v>
      </c>
      <c r="O42">
        <f t="shared" si="38"/>
        <v>76.25</v>
      </c>
      <c r="P42">
        <f t="shared" si="38"/>
        <v>76.25</v>
      </c>
      <c r="Q42">
        <f t="shared" si="38"/>
        <v>56.25</v>
      </c>
      <c r="R42">
        <f t="shared" si="38"/>
        <v>86.25</v>
      </c>
      <c r="S42">
        <f t="shared" si="38"/>
        <v>96.25</v>
      </c>
      <c r="T42">
        <f t="shared" si="38"/>
        <v>86.25</v>
      </c>
    </row>
    <row r="43" spans="1:20">
      <c r="A43" s="82">
        <v>40</v>
      </c>
      <c r="B43" s="103" t="s">
        <v>18</v>
      </c>
      <c r="C43" s="103" t="s">
        <v>18</v>
      </c>
      <c r="D43" s="103" t="s">
        <v>18</v>
      </c>
      <c r="E43" s="103" t="s">
        <v>35</v>
      </c>
      <c r="F43" s="103" t="s">
        <v>42</v>
      </c>
      <c r="G43" s="103" t="s">
        <v>42</v>
      </c>
      <c r="H43" s="103" t="s">
        <v>35</v>
      </c>
      <c r="I43" s="103" t="s">
        <v>35</v>
      </c>
      <c r="J43" s="103" t="s">
        <v>18</v>
      </c>
      <c r="L43">
        <f t="shared" ref="L43:T43" si="39">IF(B43="O",((10*10)-3.75),IF(B43="A+",((9*10)-3.75),IF(B43="A",((8.5*10)-3.75),IF(B43="B+",((8*10)-3.75),IF(B43="B",((7*10)-3.75),IF(B43="C",((6*10)-3.75),IF(B43="P",((5*10)-3.75),40)))))))</f>
        <v>76.25</v>
      </c>
      <c r="M43">
        <f t="shared" si="39"/>
        <v>76.25</v>
      </c>
      <c r="N43">
        <f t="shared" si="39"/>
        <v>76.25</v>
      </c>
      <c r="O43">
        <f t="shared" si="39"/>
        <v>96.25</v>
      </c>
      <c r="P43">
        <f t="shared" si="39"/>
        <v>86.25</v>
      </c>
      <c r="Q43">
        <f t="shared" si="39"/>
        <v>86.25</v>
      </c>
      <c r="R43">
        <f t="shared" si="39"/>
        <v>96.25</v>
      </c>
      <c r="S43">
        <f t="shared" si="39"/>
        <v>96.25</v>
      </c>
      <c r="T43">
        <f t="shared" si="39"/>
        <v>76.25</v>
      </c>
    </row>
    <row r="44" spans="1:20">
      <c r="A44" s="82">
        <v>41</v>
      </c>
      <c r="B44" s="103" t="s">
        <v>13</v>
      </c>
      <c r="C44" s="103" t="s">
        <v>14</v>
      </c>
      <c r="D44" s="103" t="s">
        <v>23</v>
      </c>
      <c r="E44" s="103" t="s">
        <v>13</v>
      </c>
      <c r="F44" s="103" t="s">
        <v>18</v>
      </c>
      <c r="G44" s="103" t="s">
        <v>14</v>
      </c>
      <c r="H44" s="103" t="s">
        <v>18</v>
      </c>
      <c r="I44" s="103" t="s">
        <v>23</v>
      </c>
      <c r="J44" s="103" t="s">
        <v>18</v>
      </c>
      <c r="L44">
        <f t="shared" ref="L44:T44" si="40">IF(B44="O",((10*10)-3.75),IF(B44="A+",((9*10)-3.75),IF(B44="A",((8.5*10)-3.75),IF(B44="B+",((8*10)-3.75),IF(B44="B",((7*10)-3.75),IF(B44="C",((6*10)-3.75),IF(B44="P",((5*10)-3.75),40)))))))</f>
        <v>66.25</v>
      </c>
      <c r="M44">
        <f t="shared" si="40"/>
        <v>56.25</v>
      </c>
      <c r="N44">
        <f t="shared" si="40"/>
        <v>81.25</v>
      </c>
      <c r="O44">
        <f t="shared" si="40"/>
        <v>66.25</v>
      </c>
      <c r="P44">
        <f t="shared" si="40"/>
        <v>76.25</v>
      </c>
      <c r="Q44">
        <f t="shared" si="40"/>
        <v>56.25</v>
      </c>
      <c r="R44">
        <f t="shared" si="40"/>
        <v>76.25</v>
      </c>
      <c r="S44">
        <f t="shared" si="40"/>
        <v>81.25</v>
      </c>
      <c r="T44">
        <f t="shared" si="40"/>
        <v>76.25</v>
      </c>
    </row>
    <row r="45" spans="1:20">
      <c r="A45" s="82">
        <v>42</v>
      </c>
      <c r="B45" s="103" t="s">
        <v>18</v>
      </c>
      <c r="C45" s="103" t="s">
        <v>13</v>
      </c>
      <c r="D45" s="103" t="s">
        <v>42</v>
      </c>
      <c r="E45" s="103" t="s">
        <v>13</v>
      </c>
      <c r="F45" s="103" t="s">
        <v>23</v>
      </c>
      <c r="G45" s="103" t="s">
        <v>14</v>
      </c>
      <c r="H45" s="103" t="s">
        <v>18</v>
      </c>
      <c r="I45" s="103" t="s">
        <v>42</v>
      </c>
      <c r="J45" s="103" t="s">
        <v>18</v>
      </c>
      <c r="L45">
        <f t="shared" ref="L45:T45" si="41">IF(B45="O",((10*10)-3.75),IF(B45="A+",((9*10)-3.75),IF(B45="A",((8.5*10)-3.75),IF(B45="B+",((8*10)-3.75),IF(B45="B",((7*10)-3.75),IF(B45="C",((6*10)-3.75),IF(B45="P",((5*10)-3.75),40)))))))</f>
        <v>76.25</v>
      </c>
      <c r="M45">
        <f t="shared" si="41"/>
        <v>66.25</v>
      </c>
      <c r="N45">
        <f t="shared" si="41"/>
        <v>86.25</v>
      </c>
      <c r="O45">
        <f t="shared" si="41"/>
        <v>66.25</v>
      </c>
      <c r="P45">
        <f t="shared" si="41"/>
        <v>81.25</v>
      </c>
      <c r="Q45">
        <f t="shared" si="41"/>
        <v>56.25</v>
      </c>
      <c r="R45">
        <f t="shared" si="41"/>
        <v>76.25</v>
      </c>
      <c r="S45">
        <f t="shared" si="41"/>
        <v>86.25</v>
      </c>
      <c r="T45">
        <f t="shared" si="41"/>
        <v>76.25</v>
      </c>
    </row>
    <row r="46" spans="1:20">
      <c r="A46" s="82">
        <v>43</v>
      </c>
      <c r="B46" s="103" t="s">
        <v>13</v>
      </c>
      <c r="C46" s="103" t="s">
        <v>18</v>
      </c>
      <c r="D46" s="103" t="s">
        <v>42</v>
      </c>
      <c r="E46" s="103" t="s">
        <v>35</v>
      </c>
      <c r="F46" s="103" t="s">
        <v>35</v>
      </c>
      <c r="G46" s="103" t="s">
        <v>23</v>
      </c>
      <c r="H46" s="103" t="s">
        <v>42</v>
      </c>
      <c r="I46" s="103" t="s">
        <v>42</v>
      </c>
      <c r="J46" s="103" t="s">
        <v>35</v>
      </c>
      <c r="L46">
        <f t="shared" ref="L46:T46" si="42">IF(B46="O",((10*10)-3.75),IF(B46="A+",((9*10)-3.75),IF(B46="A",((8.5*10)-3.75),IF(B46="B+",((8*10)-3.75),IF(B46="B",((7*10)-3.75),IF(B46="C",((6*10)-3.75),IF(B46="P",((5*10)-3.75),40)))))))</f>
        <v>66.25</v>
      </c>
      <c r="M46">
        <f t="shared" si="42"/>
        <v>76.25</v>
      </c>
      <c r="N46">
        <f t="shared" si="42"/>
        <v>86.25</v>
      </c>
      <c r="O46">
        <f t="shared" si="42"/>
        <v>96.25</v>
      </c>
      <c r="P46">
        <f t="shared" si="42"/>
        <v>96.25</v>
      </c>
      <c r="Q46">
        <f t="shared" si="42"/>
        <v>81.25</v>
      </c>
      <c r="R46">
        <f t="shared" si="42"/>
        <v>86.25</v>
      </c>
      <c r="S46">
        <f t="shared" si="42"/>
        <v>86.25</v>
      </c>
      <c r="T46">
        <f t="shared" si="42"/>
        <v>96.25</v>
      </c>
    </row>
    <row r="47" spans="1:20">
      <c r="A47" s="82">
        <v>44</v>
      </c>
      <c r="B47" s="103" t="s">
        <v>13</v>
      </c>
      <c r="C47" s="103" t="s">
        <v>13</v>
      </c>
      <c r="D47" s="103" t="s">
        <v>18</v>
      </c>
      <c r="E47" s="103" t="s">
        <v>18</v>
      </c>
      <c r="F47" s="103" t="s">
        <v>42</v>
      </c>
      <c r="G47" s="103" t="s">
        <v>18</v>
      </c>
      <c r="H47" s="103" t="s">
        <v>18</v>
      </c>
      <c r="I47" s="103" t="s">
        <v>42</v>
      </c>
      <c r="J47" s="103" t="s">
        <v>18</v>
      </c>
      <c r="L47">
        <f t="shared" ref="L47:T47" si="43">IF(B47="O",((10*10)-3.75),IF(B47="A+",((9*10)-3.75),IF(B47="A",((8.5*10)-3.75),IF(B47="B+",((8*10)-3.75),IF(B47="B",((7*10)-3.75),IF(B47="C",((6*10)-3.75),IF(B47="P",((5*10)-3.75),40)))))))</f>
        <v>66.25</v>
      </c>
      <c r="M47">
        <f t="shared" si="43"/>
        <v>66.25</v>
      </c>
      <c r="N47">
        <f t="shared" si="43"/>
        <v>76.25</v>
      </c>
      <c r="O47">
        <f t="shared" si="43"/>
        <v>76.25</v>
      </c>
      <c r="P47">
        <f t="shared" si="43"/>
        <v>86.25</v>
      </c>
      <c r="Q47">
        <f t="shared" si="43"/>
        <v>76.25</v>
      </c>
      <c r="R47">
        <f t="shared" si="43"/>
        <v>76.25</v>
      </c>
      <c r="S47">
        <f t="shared" si="43"/>
        <v>86.25</v>
      </c>
      <c r="T47">
        <f t="shared" si="43"/>
        <v>76.25</v>
      </c>
    </row>
    <row r="48" spans="1:20">
      <c r="A48" s="82">
        <v>45</v>
      </c>
      <c r="B48" s="103" t="s">
        <v>16</v>
      </c>
      <c r="C48" s="103" t="s">
        <v>14</v>
      </c>
      <c r="D48" s="103" t="s">
        <v>13</v>
      </c>
      <c r="E48" s="103" t="s">
        <v>14</v>
      </c>
      <c r="F48" s="103" t="s">
        <v>13</v>
      </c>
      <c r="G48" s="103" t="s">
        <v>14</v>
      </c>
      <c r="H48" s="103" t="s">
        <v>23</v>
      </c>
      <c r="I48" s="103" t="s">
        <v>23</v>
      </c>
      <c r="J48" s="103" t="s">
        <v>18</v>
      </c>
      <c r="L48">
        <f t="shared" ref="L48:T48" si="44">IF(B48="O",((10*10)-3.75),IF(B48="A+",((9*10)-3.75),IF(B48="A",((8.5*10)-3.75),IF(B48="B+",((8*10)-3.75),IF(B48="B",((7*10)-3.75),IF(B48="C",((6*10)-3.75),IF(B48="P",((5*10)-3.75),40)))))))</f>
        <v>40</v>
      </c>
      <c r="M48">
        <f t="shared" si="44"/>
        <v>56.25</v>
      </c>
      <c r="N48">
        <f t="shared" si="44"/>
        <v>66.25</v>
      </c>
      <c r="O48">
        <f t="shared" si="44"/>
        <v>56.25</v>
      </c>
      <c r="P48">
        <f t="shared" si="44"/>
        <v>66.25</v>
      </c>
      <c r="Q48">
        <f t="shared" si="44"/>
        <v>56.25</v>
      </c>
      <c r="R48">
        <f t="shared" si="44"/>
        <v>81.25</v>
      </c>
      <c r="S48">
        <f t="shared" si="44"/>
        <v>81.25</v>
      </c>
      <c r="T48">
        <f t="shared" si="44"/>
        <v>76.25</v>
      </c>
    </row>
    <row r="49" spans="1:20">
      <c r="A49" s="82">
        <v>46</v>
      </c>
      <c r="B49" s="103" t="s">
        <v>16</v>
      </c>
      <c r="C49" s="103" t="s">
        <v>16</v>
      </c>
      <c r="D49" s="103" t="s">
        <v>18</v>
      </c>
      <c r="E49" s="103" t="s">
        <v>16</v>
      </c>
      <c r="F49" s="103" t="s">
        <v>13</v>
      </c>
      <c r="G49" s="103" t="s">
        <v>16</v>
      </c>
      <c r="H49" s="103" t="s">
        <v>14</v>
      </c>
      <c r="I49" s="103" t="s">
        <v>18</v>
      </c>
      <c r="J49" s="103" t="s">
        <v>18</v>
      </c>
      <c r="L49">
        <f t="shared" ref="L49:T49" si="45">IF(B49="O",((10*10)-3.75),IF(B49="A+",((9*10)-3.75),IF(B49="A",((8.5*10)-3.75),IF(B49="B+",((8*10)-3.75),IF(B49="B",((7*10)-3.75),IF(B49="C",((6*10)-3.75),IF(B49="P",((5*10)-3.75),40)))))))</f>
        <v>40</v>
      </c>
      <c r="M49">
        <f t="shared" si="45"/>
        <v>40</v>
      </c>
      <c r="N49">
        <f t="shared" si="45"/>
        <v>76.25</v>
      </c>
      <c r="O49">
        <f t="shared" si="45"/>
        <v>40</v>
      </c>
      <c r="P49">
        <f t="shared" si="45"/>
        <v>66.25</v>
      </c>
      <c r="Q49">
        <f t="shared" si="45"/>
        <v>40</v>
      </c>
      <c r="R49">
        <f t="shared" si="45"/>
        <v>56.25</v>
      </c>
      <c r="S49">
        <f t="shared" si="45"/>
        <v>76.25</v>
      </c>
      <c r="T49">
        <f t="shared" si="45"/>
        <v>76.25</v>
      </c>
    </row>
    <row r="50" spans="1:20">
      <c r="A50" s="82">
        <v>47</v>
      </c>
      <c r="B50" s="103" t="s">
        <v>18</v>
      </c>
      <c r="C50" s="103" t="s">
        <v>18</v>
      </c>
      <c r="D50" s="103" t="s">
        <v>18</v>
      </c>
      <c r="E50" s="103" t="s">
        <v>18</v>
      </c>
      <c r="F50" s="103" t="s">
        <v>23</v>
      </c>
      <c r="G50" s="103" t="s">
        <v>18</v>
      </c>
      <c r="H50" s="103" t="s">
        <v>42</v>
      </c>
      <c r="I50" s="103" t="s">
        <v>35</v>
      </c>
      <c r="J50" s="103" t="s">
        <v>42</v>
      </c>
      <c r="L50">
        <f t="shared" ref="L50:T50" si="46">IF(B50="O",((10*10)-3.75),IF(B50="A+",((9*10)-3.75),IF(B50="A",((8.5*10)-3.75),IF(B50="B+",((8*10)-3.75),IF(B50="B",((7*10)-3.75),IF(B50="C",((6*10)-3.75),IF(B50="P",((5*10)-3.75),40)))))))</f>
        <v>76.25</v>
      </c>
      <c r="M50">
        <f t="shared" si="46"/>
        <v>76.25</v>
      </c>
      <c r="N50">
        <f t="shared" si="46"/>
        <v>76.25</v>
      </c>
      <c r="O50">
        <f t="shared" si="46"/>
        <v>76.25</v>
      </c>
      <c r="P50">
        <f t="shared" si="46"/>
        <v>81.25</v>
      </c>
      <c r="Q50">
        <f t="shared" si="46"/>
        <v>76.25</v>
      </c>
      <c r="R50">
        <f t="shared" si="46"/>
        <v>86.25</v>
      </c>
      <c r="S50">
        <f t="shared" si="46"/>
        <v>96.25</v>
      </c>
      <c r="T50">
        <f t="shared" si="46"/>
        <v>86.25</v>
      </c>
    </row>
    <row r="51" spans="1:20">
      <c r="A51" s="82">
        <v>48</v>
      </c>
      <c r="B51" s="103" t="s">
        <v>13</v>
      </c>
      <c r="C51" s="103" t="s">
        <v>14</v>
      </c>
      <c r="D51" s="103" t="s">
        <v>18</v>
      </c>
      <c r="E51" s="103" t="s">
        <v>13</v>
      </c>
      <c r="F51" s="103" t="s">
        <v>23</v>
      </c>
      <c r="G51" s="103" t="s">
        <v>13</v>
      </c>
      <c r="H51" s="103" t="s">
        <v>18</v>
      </c>
      <c r="I51" s="103" t="s">
        <v>35</v>
      </c>
      <c r="J51" s="103" t="s">
        <v>23</v>
      </c>
      <c r="L51">
        <f t="shared" ref="L51:T51" si="47">IF(B51="O",((10*10)-3.75),IF(B51="A+",((9*10)-3.75),IF(B51="A",((8.5*10)-3.75),IF(B51="B+",((8*10)-3.75),IF(B51="B",((7*10)-3.75),IF(B51="C",((6*10)-3.75),IF(B51="P",((5*10)-3.75),40)))))))</f>
        <v>66.25</v>
      </c>
      <c r="M51">
        <f t="shared" si="47"/>
        <v>56.25</v>
      </c>
      <c r="N51">
        <f t="shared" si="47"/>
        <v>76.25</v>
      </c>
      <c r="O51">
        <f t="shared" si="47"/>
        <v>66.25</v>
      </c>
      <c r="P51">
        <f t="shared" si="47"/>
        <v>81.25</v>
      </c>
      <c r="Q51">
        <f t="shared" si="47"/>
        <v>66.25</v>
      </c>
      <c r="R51">
        <f t="shared" si="47"/>
        <v>76.25</v>
      </c>
      <c r="S51">
        <f t="shared" si="47"/>
        <v>96.25</v>
      </c>
      <c r="T51">
        <f t="shared" si="47"/>
        <v>81.25</v>
      </c>
    </row>
    <row r="52" spans="1:20">
      <c r="A52" s="82">
        <v>49</v>
      </c>
      <c r="B52" s="103" t="s">
        <v>16</v>
      </c>
      <c r="C52" s="103" t="s">
        <v>16</v>
      </c>
      <c r="D52" s="103" t="s">
        <v>18</v>
      </c>
      <c r="E52" s="103" t="s">
        <v>20</v>
      </c>
      <c r="F52" s="103" t="s">
        <v>14</v>
      </c>
      <c r="G52" s="103" t="s">
        <v>20</v>
      </c>
      <c r="H52" s="103" t="s">
        <v>18</v>
      </c>
      <c r="I52" s="103" t="s">
        <v>18</v>
      </c>
      <c r="J52" s="103" t="s">
        <v>18</v>
      </c>
      <c r="L52">
        <f t="shared" ref="L52:T52" si="48">IF(B52="O",((10*10)-3.75),IF(B52="A+",((9*10)-3.75),IF(B52="A",((8.5*10)-3.75),IF(B52="B+",((8*10)-3.75),IF(B52="B",((7*10)-3.75),IF(B52="C",((6*10)-3.75),IF(B52="P",((5*10)-3.75),40)))))))</f>
        <v>40</v>
      </c>
      <c r="M52">
        <f t="shared" si="48"/>
        <v>40</v>
      </c>
      <c r="N52">
        <f t="shared" si="48"/>
        <v>76.25</v>
      </c>
      <c r="O52">
        <f t="shared" si="48"/>
        <v>40</v>
      </c>
      <c r="P52">
        <f t="shared" si="48"/>
        <v>56.25</v>
      </c>
      <c r="Q52">
        <f t="shared" si="48"/>
        <v>40</v>
      </c>
      <c r="R52">
        <f t="shared" si="48"/>
        <v>76.25</v>
      </c>
      <c r="S52">
        <f t="shared" si="48"/>
        <v>76.25</v>
      </c>
      <c r="T52">
        <f t="shared" si="48"/>
        <v>76.25</v>
      </c>
    </row>
    <row r="53" spans="1:20">
      <c r="A53" s="82">
        <v>50</v>
      </c>
      <c r="B53" s="104" t="s">
        <v>20</v>
      </c>
      <c r="C53" s="104" t="s">
        <v>16</v>
      </c>
      <c r="D53" s="104" t="s">
        <v>13</v>
      </c>
      <c r="E53" s="104" t="s">
        <v>20</v>
      </c>
      <c r="F53" s="104" t="s">
        <v>13</v>
      </c>
      <c r="G53" s="104" t="s">
        <v>16</v>
      </c>
      <c r="H53" s="104" t="s">
        <v>18</v>
      </c>
      <c r="I53" s="104" t="s">
        <v>18</v>
      </c>
      <c r="J53" s="104" t="s">
        <v>18</v>
      </c>
      <c r="L53">
        <f t="shared" ref="L53:T53" si="49">IF(B53="O",((10*10)-3.75),IF(B53="A+",((9*10)-3.75),IF(B53="A",((8.5*10)-3.75),IF(B53="B+",((8*10)-3.75),IF(B53="B",((7*10)-3.75),IF(B53="C",((6*10)-3.75),IF(B53="P",((5*10)-3.75),40)))))))</f>
        <v>40</v>
      </c>
      <c r="M53">
        <f t="shared" si="49"/>
        <v>40</v>
      </c>
      <c r="N53">
        <f t="shared" si="49"/>
        <v>66.25</v>
      </c>
      <c r="O53">
        <f t="shared" si="49"/>
        <v>40</v>
      </c>
      <c r="P53">
        <f t="shared" si="49"/>
        <v>66.25</v>
      </c>
      <c r="Q53">
        <f t="shared" si="49"/>
        <v>40</v>
      </c>
      <c r="R53">
        <f t="shared" si="49"/>
        <v>76.25</v>
      </c>
      <c r="S53">
        <f t="shared" si="49"/>
        <v>76.25</v>
      </c>
      <c r="T53">
        <f t="shared" si="49"/>
        <v>76.25</v>
      </c>
    </row>
    <row r="55" spans="11:20">
      <c r="K55" s="84">
        <v>70</v>
      </c>
      <c r="L55">
        <f t="shared" ref="L55:T55" si="50">COUNTIF(L$4:L$54,"&gt;=70")</f>
        <v>14</v>
      </c>
      <c r="M55">
        <f t="shared" si="50"/>
        <v>13</v>
      </c>
      <c r="N55">
        <f t="shared" si="50"/>
        <v>37</v>
      </c>
      <c r="O55">
        <f t="shared" si="50"/>
        <v>22</v>
      </c>
      <c r="P55">
        <f t="shared" si="50"/>
        <v>38</v>
      </c>
      <c r="Q55">
        <f t="shared" si="50"/>
        <v>19</v>
      </c>
      <c r="R55">
        <f t="shared" si="50"/>
        <v>46</v>
      </c>
      <c r="S55">
        <f t="shared" si="50"/>
        <v>49</v>
      </c>
      <c r="T55">
        <f t="shared" si="50"/>
        <v>48</v>
      </c>
    </row>
    <row r="56" spans="11:20">
      <c r="K56" s="84">
        <v>65</v>
      </c>
      <c r="L56">
        <f t="shared" ref="L56:T56" si="51">COUNTIF(L$4:L$54,"&gt;=65")</f>
        <v>23</v>
      </c>
      <c r="M56">
        <f t="shared" si="51"/>
        <v>20</v>
      </c>
      <c r="N56">
        <f t="shared" si="51"/>
        <v>47</v>
      </c>
      <c r="O56">
        <f t="shared" si="51"/>
        <v>35</v>
      </c>
      <c r="P56">
        <f t="shared" si="51"/>
        <v>46</v>
      </c>
      <c r="Q56">
        <f t="shared" si="51"/>
        <v>26</v>
      </c>
      <c r="R56">
        <f t="shared" si="51"/>
        <v>49</v>
      </c>
      <c r="S56">
        <f t="shared" si="51"/>
        <v>50</v>
      </c>
      <c r="T56">
        <f t="shared" si="51"/>
        <v>50</v>
      </c>
    </row>
    <row r="57" spans="11:20">
      <c r="K57" s="84">
        <v>55</v>
      </c>
      <c r="L57">
        <f t="shared" ref="L57:T57" si="52">COUNTIF(L$4:L$54,"&gt;=55")</f>
        <v>29</v>
      </c>
      <c r="M57">
        <f t="shared" si="52"/>
        <v>35</v>
      </c>
      <c r="N57">
        <f t="shared" si="52"/>
        <v>47</v>
      </c>
      <c r="O57">
        <f t="shared" si="52"/>
        <v>38</v>
      </c>
      <c r="P57">
        <f t="shared" si="52"/>
        <v>49</v>
      </c>
      <c r="Q57">
        <f t="shared" si="52"/>
        <v>39</v>
      </c>
      <c r="R57">
        <f t="shared" si="52"/>
        <v>50</v>
      </c>
      <c r="S57">
        <f t="shared" si="52"/>
        <v>50</v>
      </c>
      <c r="T57">
        <f t="shared" si="52"/>
        <v>50</v>
      </c>
    </row>
    <row r="59" spans="11:20">
      <c r="K59" s="85">
        <v>0.7</v>
      </c>
      <c r="L59">
        <f>ROUND((L55/50)*100,0)</f>
        <v>28</v>
      </c>
      <c r="M59">
        <f t="shared" ref="M59:T59" si="53">ROUND((M55/50)*100,0)</f>
        <v>26</v>
      </c>
      <c r="N59">
        <f t="shared" si="53"/>
        <v>74</v>
      </c>
      <c r="O59">
        <f t="shared" si="53"/>
        <v>44</v>
      </c>
      <c r="P59">
        <f t="shared" si="53"/>
        <v>76</v>
      </c>
      <c r="Q59">
        <f t="shared" si="53"/>
        <v>38</v>
      </c>
      <c r="R59">
        <f t="shared" si="53"/>
        <v>92</v>
      </c>
      <c r="S59">
        <f t="shared" si="53"/>
        <v>98</v>
      </c>
      <c r="T59">
        <f t="shared" si="53"/>
        <v>96</v>
      </c>
    </row>
    <row r="60" spans="11:20">
      <c r="K60" s="85">
        <v>0.65</v>
      </c>
      <c r="L60">
        <f>ROUND((L56/50)*100,0)</f>
        <v>46</v>
      </c>
      <c r="M60">
        <f>ROUND((M56/50)*100,0)</f>
        <v>40</v>
      </c>
      <c r="N60">
        <f>ROUND((N56/50)*100,0)</f>
        <v>94</v>
      </c>
      <c r="O60">
        <f>ROUND((O56/50)*100,0)</f>
        <v>70</v>
      </c>
      <c r="P60">
        <f>ROUND((P56/50)*100,0)</f>
        <v>92</v>
      </c>
      <c r="Q60">
        <f>ROUND((Q56/50)*100,0)</f>
        <v>52</v>
      </c>
      <c r="R60">
        <f>ROUND((R56/50)*100,0)</f>
        <v>98</v>
      </c>
      <c r="S60">
        <f>ROUND((S56/50)*100,0)</f>
        <v>100</v>
      </c>
      <c r="T60">
        <f>ROUND((T56/50)*100,0)</f>
        <v>100</v>
      </c>
    </row>
    <row r="61" spans="11:20">
      <c r="K61" s="85">
        <v>0.55</v>
      </c>
      <c r="L61">
        <f>ROUND((L57/50)*100,0)</f>
        <v>58</v>
      </c>
      <c r="M61">
        <f>ROUND((M57/50)*100,0)</f>
        <v>70</v>
      </c>
      <c r="N61">
        <f>ROUND((N57/50)*100,0)</f>
        <v>94</v>
      </c>
      <c r="O61">
        <f>ROUND((O57/50)*100,0)</f>
        <v>76</v>
      </c>
      <c r="P61">
        <f>ROUND((P57/50)*100,0)</f>
        <v>98</v>
      </c>
      <c r="Q61">
        <f>ROUND((Q57/50)*100,0)</f>
        <v>78</v>
      </c>
      <c r="R61">
        <f>ROUND((R57/50)*100,0)</f>
        <v>100</v>
      </c>
      <c r="S61">
        <f>ROUND((S57/50)*100,0)</f>
        <v>100</v>
      </c>
      <c r="T61">
        <f>ROUND((T57/50)*100,0)</f>
        <v>100</v>
      </c>
    </row>
    <row r="62" spans="21:21">
      <c r="U62" s="88" t="s">
        <v>207</v>
      </c>
    </row>
    <row r="63" spans="9:21">
      <c r="I63" s="86" t="s">
        <v>208</v>
      </c>
      <c r="J63" s="86"/>
      <c r="K63" s="86"/>
      <c r="L63">
        <f t="shared" ref="L63:T63" si="54">IF(L59&gt;70,3,IF(L59&gt;60,2,IF(L59&gt;50,1,0)))</f>
        <v>0</v>
      </c>
      <c r="M63">
        <f t="shared" si="54"/>
        <v>0</v>
      </c>
      <c r="N63">
        <f t="shared" si="54"/>
        <v>3</v>
      </c>
      <c r="O63">
        <f t="shared" si="54"/>
        <v>0</v>
      </c>
      <c r="P63">
        <f t="shared" si="54"/>
        <v>3</v>
      </c>
      <c r="Q63">
        <f t="shared" si="54"/>
        <v>0</v>
      </c>
      <c r="R63">
        <f t="shared" si="54"/>
        <v>3</v>
      </c>
      <c r="S63">
        <f t="shared" si="54"/>
        <v>3</v>
      </c>
      <c r="T63">
        <f t="shared" si="54"/>
        <v>3</v>
      </c>
      <c r="U63">
        <f t="shared" ref="U63:U65" si="55">ROUND((SUM(L63:T63)/9),0)</f>
        <v>2</v>
      </c>
    </row>
    <row r="64" spans="9:21">
      <c r="I64" s="87" t="s">
        <v>209</v>
      </c>
      <c r="J64" s="87"/>
      <c r="K64" s="87"/>
      <c r="L64">
        <f t="shared" ref="L64:T64" si="56">IF(L60&gt;70,3,IF(L60&gt;60,2,IF(L60&gt;50,1,0)))</f>
        <v>0</v>
      </c>
      <c r="M64">
        <f t="shared" si="56"/>
        <v>0</v>
      </c>
      <c r="N64">
        <f t="shared" si="56"/>
        <v>3</v>
      </c>
      <c r="O64">
        <f t="shared" si="56"/>
        <v>2</v>
      </c>
      <c r="P64">
        <f t="shared" si="56"/>
        <v>3</v>
      </c>
      <c r="Q64">
        <f t="shared" si="56"/>
        <v>1</v>
      </c>
      <c r="R64">
        <f t="shared" si="56"/>
        <v>3</v>
      </c>
      <c r="S64">
        <f t="shared" si="56"/>
        <v>3</v>
      </c>
      <c r="T64">
        <f t="shared" si="56"/>
        <v>3</v>
      </c>
      <c r="U64">
        <f t="shared" si="55"/>
        <v>2</v>
      </c>
    </row>
    <row r="65" spans="9:21">
      <c r="I65" s="87" t="s">
        <v>210</v>
      </c>
      <c r="J65" s="87"/>
      <c r="K65" s="87"/>
      <c r="L65">
        <f t="shared" ref="L65:T65" si="57">IF(L61&gt;70,3,IF(L61&gt;60,2,IF(L61&gt;50,1,0)))</f>
        <v>1</v>
      </c>
      <c r="M65">
        <f t="shared" si="57"/>
        <v>2</v>
      </c>
      <c r="N65">
        <f t="shared" si="57"/>
        <v>3</v>
      </c>
      <c r="O65">
        <f t="shared" si="57"/>
        <v>3</v>
      </c>
      <c r="P65">
        <f t="shared" si="57"/>
        <v>3</v>
      </c>
      <c r="Q65">
        <f t="shared" si="57"/>
        <v>3</v>
      </c>
      <c r="R65">
        <f t="shared" si="57"/>
        <v>3</v>
      </c>
      <c r="S65">
        <f t="shared" si="57"/>
        <v>3</v>
      </c>
      <c r="T65">
        <f t="shared" si="57"/>
        <v>3</v>
      </c>
      <c r="U65">
        <f t="shared" si="55"/>
        <v>3</v>
      </c>
    </row>
  </sheetData>
  <mergeCells count="1">
    <mergeCell ref="A1:L1"/>
  </mergeCells>
  <conditionalFormatting sqref="B3:J3">
    <cfRule type="containsText" dxfId="3" priority="4" operator="between" text="F">
      <formula>NOT(ISERROR(SEARCH("F",B3)))</formula>
    </cfRule>
  </conditionalFormatting>
  <conditionalFormatting sqref="L3:T3">
    <cfRule type="containsText" dxfId="3" priority="1" operator="between" text="F">
      <formula>NOT(ISERROR(SEARCH("F",L3)))</formula>
    </cfRule>
  </conditionalFormatting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7"/>
  <sheetViews>
    <sheetView topLeftCell="H27" workbookViewId="0">
      <selection activeCell="L47" sqref="L47:U47"/>
    </sheetView>
  </sheetViews>
  <sheetFormatPr defaultColWidth="8.8" defaultRowHeight="12.75"/>
  <sheetData>
    <row r="1" ht="17.25" spans="1:12">
      <c r="A1" s="79" t="s">
        <v>241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20">
      <c r="A3" s="80" t="s">
        <v>197</v>
      </c>
      <c r="B3" s="81" t="s">
        <v>242</v>
      </c>
      <c r="C3" s="81" t="s">
        <v>243</v>
      </c>
      <c r="D3" s="81" t="s">
        <v>244</v>
      </c>
      <c r="E3" s="81" t="s">
        <v>245</v>
      </c>
      <c r="F3" s="81" t="s">
        <v>246</v>
      </c>
      <c r="G3" s="81" t="s">
        <v>247</v>
      </c>
      <c r="H3" s="81" t="s">
        <v>248</v>
      </c>
      <c r="I3" s="81" t="s">
        <v>249</v>
      </c>
      <c r="J3" s="81" t="s">
        <v>250</v>
      </c>
      <c r="L3" s="81" t="s">
        <v>242</v>
      </c>
      <c r="M3" s="81" t="s">
        <v>243</v>
      </c>
      <c r="N3" s="81" t="s">
        <v>244</v>
      </c>
      <c r="O3" s="81" t="s">
        <v>245</v>
      </c>
      <c r="P3" s="81" t="s">
        <v>246</v>
      </c>
      <c r="Q3" s="81" t="s">
        <v>247</v>
      </c>
      <c r="R3" s="81" t="s">
        <v>248</v>
      </c>
      <c r="S3" s="81" t="s">
        <v>249</v>
      </c>
      <c r="T3" s="81" t="s">
        <v>250</v>
      </c>
    </row>
    <row r="4" spans="1:20">
      <c r="A4" s="82">
        <v>1</v>
      </c>
      <c r="B4" s="101" t="s">
        <v>13</v>
      </c>
      <c r="C4" s="102" t="s">
        <v>13</v>
      </c>
      <c r="D4" s="102" t="s">
        <v>18</v>
      </c>
      <c r="E4" s="102" t="s">
        <v>13</v>
      </c>
      <c r="F4" s="102" t="s">
        <v>23</v>
      </c>
      <c r="G4" s="102" t="s">
        <v>18</v>
      </c>
      <c r="H4" s="102" t="s">
        <v>18</v>
      </c>
      <c r="I4" s="102" t="s">
        <v>42</v>
      </c>
      <c r="J4" s="102" t="s">
        <v>23</v>
      </c>
      <c r="L4">
        <f t="shared" ref="L4:T4" si="0">IF(B4="O",((10*10)-3.75),IF(B4="A+",((9*10)-3.75),IF(B4="A",((8.5*10)-3.75),IF(B4="B+",((8*10)-3.75),IF(B4="B",((7*10)-3.75),IF(B4="C",((6*10)-3.75),IF(B4="P",((5*10)-3.75),40)))))))</f>
        <v>66.25</v>
      </c>
      <c r="M4">
        <f t="shared" si="0"/>
        <v>66.25</v>
      </c>
      <c r="N4">
        <f t="shared" si="0"/>
        <v>76.25</v>
      </c>
      <c r="O4">
        <f t="shared" si="0"/>
        <v>66.25</v>
      </c>
      <c r="P4">
        <f t="shared" si="0"/>
        <v>81.25</v>
      </c>
      <c r="Q4">
        <f t="shared" si="0"/>
        <v>76.25</v>
      </c>
      <c r="R4">
        <f t="shared" si="0"/>
        <v>76.25</v>
      </c>
      <c r="S4">
        <f t="shared" si="0"/>
        <v>86.25</v>
      </c>
      <c r="T4">
        <f t="shared" si="0"/>
        <v>81.25</v>
      </c>
    </row>
    <row r="5" spans="1:20">
      <c r="A5" s="82">
        <v>2</v>
      </c>
      <c r="B5" s="101" t="s">
        <v>23</v>
      </c>
      <c r="C5" s="102" t="s">
        <v>14</v>
      </c>
      <c r="D5" s="102" t="s">
        <v>42</v>
      </c>
      <c r="E5" s="102" t="s">
        <v>18</v>
      </c>
      <c r="F5" s="102" t="s">
        <v>13</v>
      </c>
      <c r="G5" s="102" t="s">
        <v>13</v>
      </c>
      <c r="H5" s="102" t="s">
        <v>42</v>
      </c>
      <c r="I5" s="102" t="s">
        <v>42</v>
      </c>
      <c r="J5" s="102" t="s">
        <v>18</v>
      </c>
      <c r="L5">
        <f t="shared" ref="L5:T5" si="1">IF(B5="O",((10*10)-3.75),IF(B5="A+",((9*10)-3.75),IF(B5="A",((8.5*10)-3.75),IF(B5="B+",((8*10)-3.75),IF(B5="B",((7*10)-3.75),IF(B5="C",((6*10)-3.75),IF(B5="P",((5*10)-3.75),40)))))))</f>
        <v>81.25</v>
      </c>
      <c r="M5">
        <f t="shared" si="1"/>
        <v>56.25</v>
      </c>
      <c r="N5">
        <f t="shared" si="1"/>
        <v>86.25</v>
      </c>
      <c r="O5">
        <f t="shared" si="1"/>
        <v>76.25</v>
      </c>
      <c r="P5">
        <f t="shared" si="1"/>
        <v>66.25</v>
      </c>
      <c r="Q5">
        <f t="shared" si="1"/>
        <v>66.25</v>
      </c>
      <c r="R5">
        <f t="shared" si="1"/>
        <v>86.25</v>
      </c>
      <c r="S5">
        <f t="shared" si="1"/>
        <v>86.25</v>
      </c>
      <c r="T5">
        <f t="shared" si="1"/>
        <v>76.25</v>
      </c>
    </row>
    <row r="6" spans="1:20">
      <c r="A6" s="82">
        <v>3</v>
      </c>
      <c r="B6" s="101" t="s">
        <v>20</v>
      </c>
      <c r="C6" s="102" t="s">
        <v>16</v>
      </c>
      <c r="D6" s="102" t="s">
        <v>13</v>
      </c>
      <c r="E6" s="102" t="s">
        <v>20</v>
      </c>
      <c r="F6" s="102" t="s">
        <v>13</v>
      </c>
      <c r="G6" s="102" t="s">
        <v>14</v>
      </c>
      <c r="H6" s="102" t="s">
        <v>13</v>
      </c>
      <c r="I6" s="102" t="s">
        <v>23</v>
      </c>
      <c r="J6" s="102" t="s">
        <v>18</v>
      </c>
      <c r="L6">
        <f t="shared" ref="L6:T6" si="2">IF(B6="O",((10*10)-3.75),IF(B6="A+",((9*10)-3.75),IF(B6="A",((8.5*10)-3.75),IF(B6="B+",((8*10)-3.75),IF(B6="B",((7*10)-3.75),IF(B6="C",((6*10)-3.75),IF(B6="P",((5*10)-3.75),40)))))))</f>
        <v>40</v>
      </c>
      <c r="M6">
        <f t="shared" si="2"/>
        <v>40</v>
      </c>
      <c r="N6">
        <f t="shared" si="2"/>
        <v>66.25</v>
      </c>
      <c r="O6">
        <f t="shared" si="2"/>
        <v>40</v>
      </c>
      <c r="P6">
        <f t="shared" si="2"/>
        <v>66.25</v>
      </c>
      <c r="Q6">
        <f t="shared" si="2"/>
        <v>56.25</v>
      </c>
      <c r="R6">
        <f t="shared" si="2"/>
        <v>66.25</v>
      </c>
      <c r="S6">
        <f t="shared" si="2"/>
        <v>81.25</v>
      </c>
      <c r="T6">
        <f t="shared" si="2"/>
        <v>76.25</v>
      </c>
    </row>
    <row r="7" spans="1:20">
      <c r="A7" s="82">
        <v>4</v>
      </c>
      <c r="B7" s="101" t="s">
        <v>16</v>
      </c>
      <c r="C7" s="102" t="s">
        <v>14</v>
      </c>
      <c r="D7" s="102" t="s">
        <v>14</v>
      </c>
      <c r="E7" s="102" t="s">
        <v>13</v>
      </c>
      <c r="F7" s="102" t="s">
        <v>13</v>
      </c>
      <c r="G7" s="102" t="s">
        <v>23</v>
      </c>
      <c r="H7" s="102" t="s">
        <v>18</v>
      </c>
      <c r="I7" s="102" t="s">
        <v>18</v>
      </c>
      <c r="J7" s="102" t="s">
        <v>18</v>
      </c>
      <c r="L7">
        <f t="shared" ref="L7:T7" si="3">IF(B7="O",((10*10)-3.75),IF(B7="A+",((9*10)-3.75),IF(B7="A",((8.5*10)-3.75),IF(B7="B+",((8*10)-3.75),IF(B7="B",((7*10)-3.75),IF(B7="C",((6*10)-3.75),IF(B7="P",((5*10)-3.75),40)))))))</f>
        <v>40</v>
      </c>
      <c r="M7">
        <f t="shared" si="3"/>
        <v>56.25</v>
      </c>
      <c r="N7">
        <f t="shared" si="3"/>
        <v>56.25</v>
      </c>
      <c r="O7">
        <f t="shared" si="3"/>
        <v>66.25</v>
      </c>
      <c r="P7">
        <f t="shared" si="3"/>
        <v>66.25</v>
      </c>
      <c r="Q7">
        <f t="shared" si="3"/>
        <v>81.25</v>
      </c>
      <c r="R7">
        <f t="shared" si="3"/>
        <v>76.25</v>
      </c>
      <c r="S7">
        <f t="shared" si="3"/>
        <v>76.25</v>
      </c>
      <c r="T7">
        <f t="shared" si="3"/>
        <v>76.25</v>
      </c>
    </row>
    <row r="8" spans="1:20">
      <c r="A8" s="82">
        <v>5</v>
      </c>
      <c r="B8" s="101" t="s">
        <v>14</v>
      </c>
      <c r="C8" s="102" t="s">
        <v>16</v>
      </c>
      <c r="D8" s="102" t="s">
        <v>13</v>
      </c>
      <c r="E8" s="102" t="s">
        <v>16</v>
      </c>
      <c r="F8" s="102" t="s">
        <v>14</v>
      </c>
      <c r="G8" s="102" t="s">
        <v>16</v>
      </c>
      <c r="H8" s="102" t="s">
        <v>18</v>
      </c>
      <c r="I8" s="102" t="s">
        <v>18</v>
      </c>
      <c r="J8" s="102" t="s">
        <v>14</v>
      </c>
      <c r="L8">
        <f t="shared" ref="L8:T8" si="4">IF(B8="O",((10*10)-3.75),IF(B8="A+",((9*10)-3.75),IF(B8="A",((8.5*10)-3.75),IF(B8="B+",((8*10)-3.75),IF(B8="B",((7*10)-3.75),IF(B8="C",((6*10)-3.75),IF(B8="P",((5*10)-3.75),40)))))))</f>
        <v>56.25</v>
      </c>
      <c r="M8">
        <f t="shared" si="4"/>
        <v>40</v>
      </c>
      <c r="N8">
        <f t="shared" si="4"/>
        <v>66.25</v>
      </c>
      <c r="O8">
        <f t="shared" si="4"/>
        <v>40</v>
      </c>
      <c r="P8">
        <f t="shared" si="4"/>
        <v>56.25</v>
      </c>
      <c r="Q8">
        <f t="shared" si="4"/>
        <v>40</v>
      </c>
      <c r="R8">
        <f t="shared" si="4"/>
        <v>76.25</v>
      </c>
      <c r="S8">
        <f t="shared" si="4"/>
        <v>76.25</v>
      </c>
      <c r="T8">
        <f t="shared" si="4"/>
        <v>56.25</v>
      </c>
    </row>
    <row r="9" spans="1:20">
      <c r="A9" s="82">
        <v>6</v>
      </c>
      <c r="B9" s="101" t="s">
        <v>13</v>
      </c>
      <c r="C9" s="102" t="s">
        <v>16</v>
      </c>
      <c r="D9" s="102" t="s">
        <v>13</v>
      </c>
      <c r="E9" s="102" t="s">
        <v>16</v>
      </c>
      <c r="F9" s="102" t="s">
        <v>13</v>
      </c>
      <c r="G9" s="102" t="s">
        <v>16</v>
      </c>
      <c r="H9" s="102" t="s">
        <v>18</v>
      </c>
      <c r="I9" s="102" t="s">
        <v>23</v>
      </c>
      <c r="J9" s="102" t="s">
        <v>18</v>
      </c>
      <c r="L9">
        <f t="shared" ref="L9:T9" si="5">IF(B9="O",((10*10)-3.75),IF(B9="A+",((9*10)-3.75),IF(B9="A",((8.5*10)-3.75),IF(B9="B+",((8*10)-3.75),IF(B9="B",((7*10)-3.75),IF(B9="C",((6*10)-3.75),IF(B9="P",((5*10)-3.75),40)))))))</f>
        <v>66.25</v>
      </c>
      <c r="M9">
        <f t="shared" si="5"/>
        <v>40</v>
      </c>
      <c r="N9">
        <f t="shared" si="5"/>
        <v>66.25</v>
      </c>
      <c r="O9">
        <f t="shared" si="5"/>
        <v>40</v>
      </c>
      <c r="P9">
        <f t="shared" si="5"/>
        <v>66.25</v>
      </c>
      <c r="Q9">
        <f t="shared" si="5"/>
        <v>40</v>
      </c>
      <c r="R9">
        <f t="shared" si="5"/>
        <v>76.25</v>
      </c>
      <c r="S9">
        <f t="shared" si="5"/>
        <v>81.25</v>
      </c>
      <c r="T9">
        <f t="shared" si="5"/>
        <v>76.25</v>
      </c>
    </row>
    <row r="10" spans="1:20">
      <c r="A10" s="82">
        <v>7</v>
      </c>
      <c r="B10" s="101" t="s">
        <v>16</v>
      </c>
      <c r="C10" s="102" t="s">
        <v>16</v>
      </c>
      <c r="D10" s="102" t="s">
        <v>23</v>
      </c>
      <c r="E10" s="102" t="s">
        <v>16</v>
      </c>
      <c r="F10" s="102" t="s">
        <v>18</v>
      </c>
      <c r="G10" s="102" t="s">
        <v>13</v>
      </c>
      <c r="H10" s="102" t="s">
        <v>23</v>
      </c>
      <c r="I10" s="102" t="s">
        <v>42</v>
      </c>
      <c r="J10" s="102" t="s">
        <v>18</v>
      </c>
      <c r="L10">
        <f t="shared" ref="L10:T10" si="6">IF(B10="O",((10*10)-3.75),IF(B10="A+",((9*10)-3.75),IF(B10="A",((8.5*10)-3.75),IF(B10="B+",((8*10)-3.75),IF(B10="B",((7*10)-3.75),IF(B10="C",((6*10)-3.75),IF(B10="P",((5*10)-3.75),40)))))))</f>
        <v>40</v>
      </c>
      <c r="M10">
        <f t="shared" si="6"/>
        <v>40</v>
      </c>
      <c r="N10">
        <f t="shared" si="6"/>
        <v>81.25</v>
      </c>
      <c r="O10">
        <f t="shared" si="6"/>
        <v>40</v>
      </c>
      <c r="P10">
        <f t="shared" si="6"/>
        <v>76.25</v>
      </c>
      <c r="Q10">
        <f t="shared" si="6"/>
        <v>66.25</v>
      </c>
      <c r="R10">
        <f t="shared" si="6"/>
        <v>81.25</v>
      </c>
      <c r="S10">
        <f t="shared" si="6"/>
        <v>86.25</v>
      </c>
      <c r="T10">
        <f t="shared" si="6"/>
        <v>76.25</v>
      </c>
    </row>
    <row r="11" spans="1:20">
      <c r="A11" s="82">
        <v>8</v>
      </c>
      <c r="B11" s="101" t="s">
        <v>16</v>
      </c>
      <c r="C11" s="102" t="s">
        <v>14</v>
      </c>
      <c r="D11" s="102" t="s">
        <v>13</v>
      </c>
      <c r="E11" s="102" t="s">
        <v>13</v>
      </c>
      <c r="F11" s="102" t="s">
        <v>13</v>
      </c>
      <c r="G11" s="102" t="s">
        <v>14</v>
      </c>
      <c r="H11" s="102" t="s">
        <v>23</v>
      </c>
      <c r="I11" s="102" t="s">
        <v>18</v>
      </c>
      <c r="J11" s="102" t="s">
        <v>18</v>
      </c>
      <c r="L11">
        <f t="shared" ref="L11:T11" si="7">IF(B11="O",((10*10)-3.75),IF(B11="A+",((9*10)-3.75),IF(B11="A",((8.5*10)-3.75),IF(B11="B+",((8*10)-3.75),IF(B11="B",((7*10)-3.75),IF(B11="C",((6*10)-3.75),IF(B11="P",((5*10)-3.75),40)))))))</f>
        <v>40</v>
      </c>
      <c r="M11">
        <f t="shared" si="7"/>
        <v>56.25</v>
      </c>
      <c r="N11">
        <f t="shared" si="7"/>
        <v>66.25</v>
      </c>
      <c r="O11">
        <f t="shared" si="7"/>
        <v>66.25</v>
      </c>
      <c r="P11">
        <f t="shared" si="7"/>
        <v>66.25</v>
      </c>
      <c r="Q11">
        <f t="shared" si="7"/>
        <v>56.25</v>
      </c>
      <c r="R11">
        <f t="shared" si="7"/>
        <v>81.25</v>
      </c>
      <c r="S11">
        <f t="shared" si="7"/>
        <v>76.25</v>
      </c>
      <c r="T11">
        <f t="shared" si="7"/>
        <v>76.25</v>
      </c>
    </row>
    <row r="12" spans="1:20">
      <c r="A12" s="82">
        <v>9</v>
      </c>
      <c r="B12" s="101" t="s">
        <v>16</v>
      </c>
      <c r="C12" s="102" t="s">
        <v>14</v>
      </c>
      <c r="D12" s="102" t="s">
        <v>18</v>
      </c>
      <c r="E12" s="102" t="s">
        <v>14</v>
      </c>
      <c r="F12" s="102" t="s">
        <v>18</v>
      </c>
      <c r="G12" s="102" t="s">
        <v>13</v>
      </c>
      <c r="H12" s="102" t="s">
        <v>23</v>
      </c>
      <c r="I12" s="102" t="s">
        <v>23</v>
      </c>
      <c r="J12" s="102" t="s">
        <v>18</v>
      </c>
      <c r="L12">
        <f t="shared" ref="L12:T12" si="8">IF(B12="O",((10*10)-3.75),IF(B12="A+",((9*10)-3.75),IF(B12="A",((8.5*10)-3.75),IF(B12="B+",((8*10)-3.75),IF(B12="B",((7*10)-3.75),IF(B12="C",((6*10)-3.75),IF(B12="P",((5*10)-3.75),40)))))))</f>
        <v>40</v>
      </c>
      <c r="M12">
        <f t="shared" si="8"/>
        <v>56.25</v>
      </c>
      <c r="N12">
        <f t="shared" si="8"/>
        <v>76.25</v>
      </c>
      <c r="O12">
        <f t="shared" si="8"/>
        <v>56.25</v>
      </c>
      <c r="P12">
        <f t="shared" si="8"/>
        <v>76.25</v>
      </c>
      <c r="Q12">
        <f t="shared" si="8"/>
        <v>66.25</v>
      </c>
      <c r="R12">
        <f t="shared" si="8"/>
        <v>81.25</v>
      </c>
      <c r="S12">
        <f t="shared" si="8"/>
        <v>81.25</v>
      </c>
      <c r="T12">
        <f t="shared" si="8"/>
        <v>76.25</v>
      </c>
    </row>
    <row r="13" spans="1:20">
      <c r="A13" s="82">
        <v>10</v>
      </c>
      <c r="B13" s="101" t="s">
        <v>13</v>
      </c>
      <c r="C13" s="102" t="s">
        <v>18</v>
      </c>
      <c r="D13" s="102" t="s">
        <v>18</v>
      </c>
      <c r="E13" s="102" t="s">
        <v>13</v>
      </c>
      <c r="F13" s="102" t="s">
        <v>23</v>
      </c>
      <c r="G13" s="102" t="s">
        <v>13</v>
      </c>
      <c r="H13" s="102" t="s">
        <v>42</v>
      </c>
      <c r="I13" s="102" t="s">
        <v>42</v>
      </c>
      <c r="J13" s="102" t="s">
        <v>23</v>
      </c>
      <c r="L13">
        <f t="shared" ref="L13:T13" si="9">IF(B13="O",((10*10)-3.75),IF(B13="A+",((9*10)-3.75),IF(B13="A",((8.5*10)-3.75),IF(B13="B+",((8*10)-3.75),IF(B13="B",((7*10)-3.75),IF(B13="C",((6*10)-3.75),IF(B13="P",((5*10)-3.75),40)))))))</f>
        <v>66.25</v>
      </c>
      <c r="M13">
        <f t="shared" si="9"/>
        <v>76.25</v>
      </c>
      <c r="N13">
        <f t="shared" si="9"/>
        <v>76.25</v>
      </c>
      <c r="O13">
        <f t="shared" si="9"/>
        <v>66.25</v>
      </c>
      <c r="P13">
        <f t="shared" si="9"/>
        <v>81.25</v>
      </c>
      <c r="Q13">
        <f t="shared" si="9"/>
        <v>66.25</v>
      </c>
      <c r="R13">
        <f t="shared" si="9"/>
        <v>86.25</v>
      </c>
      <c r="S13">
        <f t="shared" si="9"/>
        <v>86.25</v>
      </c>
      <c r="T13">
        <f t="shared" si="9"/>
        <v>81.25</v>
      </c>
    </row>
    <row r="14" spans="1:20">
      <c r="A14" s="82">
        <v>11</v>
      </c>
      <c r="B14" s="101" t="s">
        <v>20</v>
      </c>
      <c r="C14" s="102" t="s">
        <v>16</v>
      </c>
      <c r="D14" s="102" t="s">
        <v>16</v>
      </c>
      <c r="E14" s="102" t="s">
        <v>16</v>
      </c>
      <c r="F14" s="102" t="s">
        <v>13</v>
      </c>
      <c r="G14" s="102" t="s">
        <v>16</v>
      </c>
      <c r="H14" s="102" t="s">
        <v>13</v>
      </c>
      <c r="I14" s="102" t="s">
        <v>18</v>
      </c>
      <c r="J14" s="102" t="s">
        <v>13</v>
      </c>
      <c r="L14">
        <f t="shared" ref="L14:T14" si="10">IF(B14="O",((10*10)-3.75),IF(B14="A+",((9*10)-3.75),IF(B14="A",((8.5*10)-3.75),IF(B14="B+",((8*10)-3.75),IF(B14="B",((7*10)-3.75),IF(B14="C",((6*10)-3.75),IF(B14="P",((5*10)-3.75),40)))))))</f>
        <v>40</v>
      </c>
      <c r="M14">
        <f t="shared" si="10"/>
        <v>40</v>
      </c>
      <c r="N14">
        <f t="shared" si="10"/>
        <v>40</v>
      </c>
      <c r="O14">
        <f t="shared" si="10"/>
        <v>40</v>
      </c>
      <c r="P14">
        <f t="shared" si="10"/>
        <v>66.25</v>
      </c>
      <c r="Q14">
        <f t="shared" si="10"/>
        <v>40</v>
      </c>
      <c r="R14">
        <f t="shared" si="10"/>
        <v>66.25</v>
      </c>
      <c r="S14">
        <f t="shared" si="10"/>
        <v>76.25</v>
      </c>
      <c r="T14">
        <f t="shared" si="10"/>
        <v>66.25</v>
      </c>
    </row>
    <row r="15" spans="1:20">
      <c r="A15" s="82">
        <v>12</v>
      </c>
      <c r="B15" s="101" t="s">
        <v>16</v>
      </c>
      <c r="C15" s="102" t="s">
        <v>16</v>
      </c>
      <c r="D15" s="102" t="s">
        <v>18</v>
      </c>
      <c r="E15" s="102" t="s">
        <v>16</v>
      </c>
      <c r="F15" s="102" t="s">
        <v>13</v>
      </c>
      <c r="G15" s="102" t="s">
        <v>14</v>
      </c>
      <c r="H15" s="102" t="s">
        <v>18</v>
      </c>
      <c r="I15" s="102" t="s">
        <v>23</v>
      </c>
      <c r="J15" s="102" t="s">
        <v>23</v>
      </c>
      <c r="L15">
        <f t="shared" ref="L15:T15" si="11">IF(B15="O",((10*10)-3.75),IF(B15="A+",((9*10)-3.75),IF(B15="A",((8.5*10)-3.75),IF(B15="B+",((8*10)-3.75),IF(B15="B",((7*10)-3.75),IF(B15="C",((6*10)-3.75),IF(B15="P",((5*10)-3.75),40)))))))</f>
        <v>40</v>
      </c>
      <c r="M15">
        <f t="shared" si="11"/>
        <v>40</v>
      </c>
      <c r="N15">
        <f t="shared" si="11"/>
        <v>76.25</v>
      </c>
      <c r="O15">
        <f t="shared" si="11"/>
        <v>40</v>
      </c>
      <c r="P15">
        <f t="shared" si="11"/>
        <v>66.25</v>
      </c>
      <c r="Q15">
        <f t="shared" si="11"/>
        <v>56.25</v>
      </c>
      <c r="R15">
        <f t="shared" si="11"/>
        <v>76.25</v>
      </c>
      <c r="S15">
        <f t="shared" si="11"/>
        <v>81.25</v>
      </c>
      <c r="T15">
        <f t="shared" si="11"/>
        <v>81.25</v>
      </c>
    </row>
    <row r="16" spans="1:20">
      <c r="A16" s="82">
        <v>13</v>
      </c>
      <c r="B16" s="101" t="s">
        <v>18</v>
      </c>
      <c r="C16" s="102" t="s">
        <v>18</v>
      </c>
      <c r="D16" s="102" t="s">
        <v>42</v>
      </c>
      <c r="E16" s="102" t="s">
        <v>18</v>
      </c>
      <c r="F16" s="102" t="s">
        <v>42</v>
      </c>
      <c r="G16" s="102" t="s">
        <v>18</v>
      </c>
      <c r="H16" s="102" t="s">
        <v>35</v>
      </c>
      <c r="I16" s="102" t="s">
        <v>35</v>
      </c>
      <c r="J16" s="102" t="s">
        <v>23</v>
      </c>
      <c r="L16">
        <f t="shared" ref="L16:T16" si="12">IF(B16="O",((10*10)-3.75),IF(B16="A+",((9*10)-3.75),IF(B16="A",((8.5*10)-3.75),IF(B16="B+",((8*10)-3.75),IF(B16="B",((7*10)-3.75),IF(B16="C",((6*10)-3.75),IF(B16="P",((5*10)-3.75),40)))))))</f>
        <v>76.25</v>
      </c>
      <c r="M16">
        <f t="shared" si="12"/>
        <v>76.25</v>
      </c>
      <c r="N16">
        <f t="shared" si="12"/>
        <v>86.25</v>
      </c>
      <c r="O16">
        <f t="shared" si="12"/>
        <v>76.25</v>
      </c>
      <c r="P16">
        <f t="shared" si="12"/>
        <v>86.25</v>
      </c>
      <c r="Q16">
        <f t="shared" si="12"/>
        <v>76.25</v>
      </c>
      <c r="R16">
        <f t="shared" si="12"/>
        <v>96.25</v>
      </c>
      <c r="S16">
        <f t="shared" si="12"/>
        <v>96.25</v>
      </c>
      <c r="T16">
        <f t="shared" si="12"/>
        <v>81.25</v>
      </c>
    </row>
    <row r="17" spans="1:20">
      <c r="A17" s="82">
        <v>14</v>
      </c>
      <c r="B17" s="101" t="s">
        <v>18</v>
      </c>
      <c r="C17" s="102" t="s">
        <v>13</v>
      </c>
      <c r="D17" s="102" t="s">
        <v>13</v>
      </c>
      <c r="E17" s="102" t="s">
        <v>13</v>
      </c>
      <c r="F17" s="102" t="s">
        <v>13</v>
      </c>
      <c r="G17" s="102" t="s">
        <v>18</v>
      </c>
      <c r="H17" s="102" t="s">
        <v>18</v>
      </c>
      <c r="I17" s="102" t="s">
        <v>42</v>
      </c>
      <c r="J17" s="102" t="s">
        <v>18</v>
      </c>
      <c r="L17">
        <f t="shared" ref="L17:T17" si="13">IF(B17="O",((10*10)-3.75),IF(B17="A+",((9*10)-3.75),IF(B17="A",((8.5*10)-3.75),IF(B17="B+",((8*10)-3.75),IF(B17="B",((7*10)-3.75),IF(B17="C",((6*10)-3.75),IF(B17="P",((5*10)-3.75),40)))))))</f>
        <v>76.25</v>
      </c>
      <c r="M17">
        <f t="shared" si="13"/>
        <v>66.25</v>
      </c>
      <c r="N17">
        <f t="shared" si="13"/>
        <v>66.25</v>
      </c>
      <c r="O17">
        <f t="shared" si="13"/>
        <v>66.25</v>
      </c>
      <c r="P17">
        <f t="shared" si="13"/>
        <v>66.25</v>
      </c>
      <c r="Q17">
        <f t="shared" si="13"/>
        <v>76.25</v>
      </c>
      <c r="R17">
        <f t="shared" si="13"/>
        <v>76.25</v>
      </c>
      <c r="S17">
        <f t="shared" si="13"/>
        <v>86.25</v>
      </c>
      <c r="T17">
        <f t="shared" si="13"/>
        <v>76.25</v>
      </c>
    </row>
    <row r="18" spans="1:20">
      <c r="A18" s="82">
        <v>15</v>
      </c>
      <c r="B18" s="101" t="s">
        <v>35</v>
      </c>
      <c r="C18" s="102" t="s">
        <v>18</v>
      </c>
      <c r="D18" s="102" t="s">
        <v>23</v>
      </c>
      <c r="E18" s="102" t="s">
        <v>23</v>
      </c>
      <c r="F18" s="102" t="s">
        <v>42</v>
      </c>
      <c r="G18" s="102" t="s">
        <v>42</v>
      </c>
      <c r="H18" s="102" t="s">
        <v>35</v>
      </c>
      <c r="I18" s="102" t="s">
        <v>35</v>
      </c>
      <c r="J18" s="102" t="s">
        <v>23</v>
      </c>
      <c r="L18">
        <f t="shared" ref="L18:T18" si="14">IF(B18="O",((10*10)-3.75),IF(B18="A+",((9*10)-3.75),IF(B18="A",((8.5*10)-3.75),IF(B18="B+",((8*10)-3.75),IF(B18="B",((7*10)-3.75),IF(B18="C",((6*10)-3.75),IF(B18="P",((5*10)-3.75),40)))))))</f>
        <v>96.25</v>
      </c>
      <c r="M18">
        <f t="shared" si="14"/>
        <v>76.25</v>
      </c>
      <c r="N18">
        <f t="shared" si="14"/>
        <v>81.25</v>
      </c>
      <c r="O18">
        <f t="shared" si="14"/>
        <v>81.25</v>
      </c>
      <c r="P18">
        <f t="shared" si="14"/>
        <v>86.25</v>
      </c>
      <c r="Q18">
        <f t="shared" si="14"/>
        <v>86.25</v>
      </c>
      <c r="R18">
        <f t="shared" si="14"/>
        <v>96.25</v>
      </c>
      <c r="S18">
        <f t="shared" si="14"/>
        <v>96.25</v>
      </c>
      <c r="T18">
        <f t="shared" si="14"/>
        <v>81.25</v>
      </c>
    </row>
    <row r="19" spans="1:20">
      <c r="A19" s="82">
        <v>16</v>
      </c>
      <c r="B19" s="101" t="s">
        <v>42</v>
      </c>
      <c r="C19" s="102" t="s">
        <v>23</v>
      </c>
      <c r="D19" s="102" t="s">
        <v>18</v>
      </c>
      <c r="E19" s="102" t="s">
        <v>42</v>
      </c>
      <c r="F19" s="102" t="s">
        <v>23</v>
      </c>
      <c r="G19" s="102" t="s">
        <v>35</v>
      </c>
      <c r="H19" s="102" t="s">
        <v>42</v>
      </c>
      <c r="I19" s="102" t="s">
        <v>35</v>
      </c>
      <c r="J19" s="102" t="s">
        <v>42</v>
      </c>
      <c r="L19">
        <f t="shared" ref="L19:T19" si="15">IF(B19="O",((10*10)-3.75),IF(B19="A+",((9*10)-3.75),IF(B19="A",((8.5*10)-3.75),IF(B19="B+",((8*10)-3.75),IF(B19="B",((7*10)-3.75),IF(B19="C",((6*10)-3.75),IF(B19="P",((5*10)-3.75),40)))))))</f>
        <v>86.25</v>
      </c>
      <c r="M19">
        <f t="shared" si="15"/>
        <v>81.25</v>
      </c>
      <c r="N19">
        <f t="shared" si="15"/>
        <v>76.25</v>
      </c>
      <c r="O19">
        <f t="shared" si="15"/>
        <v>86.25</v>
      </c>
      <c r="P19">
        <f t="shared" si="15"/>
        <v>81.25</v>
      </c>
      <c r="Q19">
        <f t="shared" si="15"/>
        <v>96.25</v>
      </c>
      <c r="R19">
        <f t="shared" si="15"/>
        <v>86.25</v>
      </c>
      <c r="S19">
        <f t="shared" si="15"/>
        <v>96.25</v>
      </c>
      <c r="T19">
        <f t="shared" si="15"/>
        <v>86.25</v>
      </c>
    </row>
    <row r="20" spans="1:20">
      <c r="A20" s="82">
        <v>17</v>
      </c>
      <c r="B20" s="101" t="s">
        <v>13</v>
      </c>
      <c r="C20" s="102" t="s">
        <v>18</v>
      </c>
      <c r="D20" s="102" t="s">
        <v>18</v>
      </c>
      <c r="E20" s="102" t="s">
        <v>13</v>
      </c>
      <c r="F20" s="102" t="s">
        <v>18</v>
      </c>
      <c r="G20" s="102" t="s">
        <v>23</v>
      </c>
      <c r="H20" s="102" t="s">
        <v>42</v>
      </c>
      <c r="I20" s="102" t="s">
        <v>23</v>
      </c>
      <c r="J20" s="102" t="s">
        <v>18</v>
      </c>
      <c r="L20">
        <f t="shared" ref="L20:T20" si="16">IF(B20="O",((10*10)-3.75),IF(B20="A+",((9*10)-3.75),IF(B20="A",((8.5*10)-3.75),IF(B20="B+",((8*10)-3.75),IF(B20="B",((7*10)-3.75),IF(B20="C",((6*10)-3.75),IF(B20="P",((5*10)-3.75),40)))))))</f>
        <v>66.25</v>
      </c>
      <c r="M20">
        <f t="shared" si="16"/>
        <v>76.25</v>
      </c>
      <c r="N20">
        <f t="shared" si="16"/>
        <v>76.25</v>
      </c>
      <c r="O20">
        <f t="shared" si="16"/>
        <v>66.25</v>
      </c>
      <c r="P20">
        <f t="shared" si="16"/>
        <v>76.25</v>
      </c>
      <c r="Q20">
        <f t="shared" si="16"/>
        <v>81.25</v>
      </c>
      <c r="R20">
        <f t="shared" si="16"/>
        <v>86.25</v>
      </c>
      <c r="S20">
        <f t="shared" si="16"/>
        <v>81.25</v>
      </c>
      <c r="T20">
        <f t="shared" si="16"/>
        <v>76.25</v>
      </c>
    </row>
    <row r="21" spans="1:20">
      <c r="A21" s="82">
        <v>18</v>
      </c>
      <c r="B21" s="101" t="s">
        <v>16</v>
      </c>
      <c r="C21" s="102" t="s">
        <v>14</v>
      </c>
      <c r="D21" s="102" t="s">
        <v>13</v>
      </c>
      <c r="E21" s="102" t="s">
        <v>16</v>
      </c>
      <c r="F21" s="102" t="s">
        <v>13</v>
      </c>
      <c r="G21" s="102" t="s">
        <v>16</v>
      </c>
      <c r="H21" s="102" t="s">
        <v>18</v>
      </c>
      <c r="I21" s="102" t="s">
        <v>18</v>
      </c>
      <c r="J21" s="102" t="s">
        <v>18</v>
      </c>
      <c r="L21">
        <f t="shared" ref="L21:T21" si="17">IF(B21="O",((10*10)-3.75),IF(B21="A+",((9*10)-3.75),IF(B21="A",((8.5*10)-3.75),IF(B21="B+",((8*10)-3.75),IF(B21="B",((7*10)-3.75),IF(B21="C",((6*10)-3.75),IF(B21="P",((5*10)-3.75),40)))))))</f>
        <v>40</v>
      </c>
      <c r="M21">
        <f t="shared" si="17"/>
        <v>56.25</v>
      </c>
      <c r="N21">
        <f t="shared" si="17"/>
        <v>66.25</v>
      </c>
      <c r="O21">
        <f t="shared" si="17"/>
        <v>40</v>
      </c>
      <c r="P21">
        <f t="shared" si="17"/>
        <v>66.25</v>
      </c>
      <c r="Q21">
        <f t="shared" si="17"/>
        <v>40</v>
      </c>
      <c r="R21">
        <f t="shared" si="17"/>
        <v>76.25</v>
      </c>
      <c r="S21">
        <f t="shared" si="17"/>
        <v>76.25</v>
      </c>
      <c r="T21">
        <f t="shared" si="17"/>
        <v>76.25</v>
      </c>
    </row>
    <row r="22" spans="1:20">
      <c r="A22" s="82">
        <v>19</v>
      </c>
      <c r="B22" s="101" t="s">
        <v>13</v>
      </c>
      <c r="C22" s="102" t="s">
        <v>14</v>
      </c>
      <c r="D22" s="102" t="s">
        <v>13</v>
      </c>
      <c r="E22" s="102" t="s">
        <v>14</v>
      </c>
      <c r="F22" s="102" t="s">
        <v>18</v>
      </c>
      <c r="G22" s="102" t="s">
        <v>13</v>
      </c>
      <c r="H22" s="102" t="s">
        <v>23</v>
      </c>
      <c r="I22" s="102" t="s">
        <v>18</v>
      </c>
      <c r="J22" s="102" t="s">
        <v>18</v>
      </c>
      <c r="L22">
        <f t="shared" ref="L22:T22" si="18">IF(B22="O",((10*10)-3.75),IF(B22="A+",((9*10)-3.75),IF(B22="A",((8.5*10)-3.75),IF(B22="B+",((8*10)-3.75),IF(B22="B",((7*10)-3.75),IF(B22="C",((6*10)-3.75),IF(B22="P",((5*10)-3.75),40)))))))</f>
        <v>66.25</v>
      </c>
      <c r="M22">
        <f t="shared" si="18"/>
        <v>56.25</v>
      </c>
      <c r="N22">
        <f t="shared" si="18"/>
        <v>66.25</v>
      </c>
      <c r="O22">
        <f t="shared" si="18"/>
        <v>56.25</v>
      </c>
      <c r="P22">
        <f t="shared" si="18"/>
        <v>76.25</v>
      </c>
      <c r="Q22">
        <f t="shared" si="18"/>
        <v>66.25</v>
      </c>
      <c r="R22">
        <f t="shared" si="18"/>
        <v>81.25</v>
      </c>
      <c r="S22">
        <f t="shared" si="18"/>
        <v>76.25</v>
      </c>
      <c r="T22">
        <f t="shared" si="18"/>
        <v>76.25</v>
      </c>
    </row>
    <row r="23" spans="1:20">
      <c r="A23" s="82">
        <v>20</v>
      </c>
      <c r="B23" s="101" t="s">
        <v>16</v>
      </c>
      <c r="C23" s="102" t="s">
        <v>16</v>
      </c>
      <c r="D23" s="102" t="s">
        <v>13</v>
      </c>
      <c r="E23" s="102" t="s">
        <v>16</v>
      </c>
      <c r="F23" s="102" t="s">
        <v>16</v>
      </c>
      <c r="G23" s="102" t="s">
        <v>15</v>
      </c>
      <c r="H23" s="102" t="s">
        <v>23</v>
      </c>
      <c r="I23" s="102" t="s">
        <v>18</v>
      </c>
      <c r="J23" s="102" t="s">
        <v>42</v>
      </c>
      <c r="L23">
        <f t="shared" ref="L23:T23" si="19">IF(B23="O",((10*10)-3.75),IF(B23="A+",((9*10)-3.75),IF(B23="A",((8.5*10)-3.75),IF(B23="B+",((8*10)-3.75),IF(B23="B",((7*10)-3.75),IF(B23="C",((6*10)-3.75),IF(B23="P",((5*10)-3.75),40)))))))</f>
        <v>40</v>
      </c>
      <c r="M23">
        <f t="shared" si="19"/>
        <v>40</v>
      </c>
      <c r="N23">
        <f t="shared" si="19"/>
        <v>66.25</v>
      </c>
      <c r="O23">
        <f t="shared" si="19"/>
        <v>40</v>
      </c>
      <c r="P23">
        <f t="shared" si="19"/>
        <v>40</v>
      </c>
      <c r="Q23">
        <f t="shared" si="19"/>
        <v>46.25</v>
      </c>
      <c r="R23">
        <f t="shared" si="19"/>
        <v>81.25</v>
      </c>
      <c r="S23">
        <f t="shared" si="19"/>
        <v>76.25</v>
      </c>
      <c r="T23">
        <f t="shared" si="19"/>
        <v>86.25</v>
      </c>
    </row>
    <row r="24" spans="1:20">
      <c r="A24" s="82">
        <v>21</v>
      </c>
      <c r="B24" s="101" t="s">
        <v>14</v>
      </c>
      <c r="C24" s="102" t="s">
        <v>14</v>
      </c>
      <c r="D24" s="102" t="s">
        <v>18</v>
      </c>
      <c r="E24" s="102" t="s">
        <v>14</v>
      </c>
      <c r="F24" s="102" t="s">
        <v>13</v>
      </c>
      <c r="G24" s="102" t="s">
        <v>14</v>
      </c>
      <c r="H24" s="102" t="s">
        <v>18</v>
      </c>
      <c r="I24" s="102" t="s">
        <v>18</v>
      </c>
      <c r="J24" s="102" t="s">
        <v>18</v>
      </c>
      <c r="L24">
        <f t="shared" ref="L24:T24" si="20">IF(B24="O",((10*10)-3.75),IF(B24="A+",((9*10)-3.75),IF(B24="A",((8.5*10)-3.75),IF(B24="B+",((8*10)-3.75),IF(B24="B",((7*10)-3.75),IF(B24="C",((6*10)-3.75),IF(B24="P",((5*10)-3.75),40)))))))</f>
        <v>56.25</v>
      </c>
      <c r="M24">
        <f t="shared" si="20"/>
        <v>56.25</v>
      </c>
      <c r="N24">
        <f t="shared" si="20"/>
        <v>76.25</v>
      </c>
      <c r="O24">
        <f t="shared" si="20"/>
        <v>56.25</v>
      </c>
      <c r="P24">
        <f t="shared" si="20"/>
        <v>66.25</v>
      </c>
      <c r="Q24">
        <f t="shared" si="20"/>
        <v>56.25</v>
      </c>
      <c r="R24">
        <f t="shared" si="20"/>
        <v>76.25</v>
      </c>
      <c r="S24">
        <f t="shared" si="20"/>
        <v>76.25</v>
      </c>
      <c r="T24">
        <f t="shared" si="20"/>
        <v>76.25</v>
      </c>
    </row>
    <row r="25" spans="1:20">
      <c r="A25" s="82">
        <v>22</v>
      </c>
      <c r="B25" s="101" t="s">
        <v>20</v>
      </c>
      <c r="C25" s="102" t="s">
        <v>20</v>
      </c>
      <c r="D25" s="102" t="s">
        <v>13</v>
      </c>
      <c r="E25" s="102" t="s">
        <v>20</v>
      </c>
      <c r="F25" s="102" t="s">
        <v>14</v>
      </c>
      <c r="G25" s="102" t="s">
        <v>16</v>
      </c>
      <c r="H25" s="102" t="s">
        <v>13</v>
      </c>
      <c r="I25" s="102" t="s">
        <v>13</v>
      </c>
      <c r="J25" s="102" t="s">
        <v>14</v>
      </c>
      <c r="L25">
        <f t="shared" ref="L25:T25" si="21">IF(B25="O",((10*10)-3.75),IF(B25="A+",((9*10)-3.75),IF(B25="A",((8.5*10)-3.75),IF(B25="B+",((8*10)-3.75),IF(B25="B",((7*10)-3.75),IF(B25="C",((6*10)-3.75),IF(B25="P",((5*10)-3.75),40)))))))</f>
        <v>40</v>
      </c>
      <c r="M25">
        <f t="shared" si="21"/>
        <v>40</v>
      </c>
      <c r="N25">
        <f t="shared" si="21"/>
        <v>66.25</v>
      </c>
      <c r="O25">
        <f t="shared" si="21"/>
        <v>40</v>
      </c>
      <c r="P25">
        <f t="shared" si="21"/>
        <v>56.25</v>
      </c>
      <c r="Q25">
        <f t="shared" si="21"/>
        <v>40</v>
      </c>
      <c r="R25">
        <f t="shared" si="21"/>
        <v>66.25</v>
      </c>
      <c r="S25">
        <f t="shared" si="21"/>
        <v>66.25</v>
      </c>
      <c r="T25">
        <f t="shared" si="21"/>
        <v>56.25</v>
      </c>
    </row>
    <row r="26" spans="1:20">
      <c r="A26" s="82">
        <v>23</v>
      </c>
      <c r="B26" s="101" t="s">
        <v>13</v>
      </c>
      <c r="C26" s="102" t="s">
        <v>18</v>
      </c>
      <c r="D26" s="102" t="s">
        <v>42</v>
      </c>
      <c r="E26" s="102" t="s">
        <v>13</v>
      </c>
      <c r="F26" s="102" t="s">
        <v>42</v>
      </c>
      <c r="G26" s="102" t="s">
        <v>35</v>
      </c>
      <c r="H26" s="102" t="s">
        <v>23</v>
      </c>
      <c r="I26" s="102" t="s">
        <v>18</v>
      </c>
      <c r="J26" s="102" t="s">
        <v>18</v>
      </c>
      <c r="L26">
        <f t="shared" ref="L26:T26" si="22">IF(B26="O",((10*10)-3.75),IF(B26="A+",((9*10)-3.75),IF(B26="A",((8.5*10)-3.75),IF(B26="B+",((8*10)-3.75),IF(B26="B",((7*10)-3.75),IF(B26="C",((6*10)-3.75),IF(B26="P",((5*10)-3.75),40)))))))</f>
        <v>66.25</v>
      </c>
      <c r="M26">
        <f t="shared" si="22"/>
        <v>76.25</v>
      </c>
      <c r="N26">
        <f t="shared" si="22"/>
        <v>86.25</v>
      </c>
      <c r="O26">
        <f t="shared" si="22"/>
        <v>66.25</v>
      </c>
      <c r="P26">
        <f t="shared" si="22"/>
        <v>86.25</v>
      </c>
      <c r="Q26">
        <f t="shared" si="22"/>
        <v>96.25</v>
      </c>
      <c r="R26">
        <f t="shared" si="22"/>
        <v>81.25</v>
      </c>
      <c r="S26">
        <f t="shared" si="22"/>
        <v>76.25</v>
      </c>
      <c r="T26">
        <f t="shared" si="22"/>
        <v>76.25</v>
      </c>
    </row>
    <row r="27" spans="1:20">
      <c r="A27" s="82">
        <v>24</v>
      </c>
      <c r="B27" s="101" t="s">
        <v>16</v>
      </c>
      <c r="C27" s="102" t="s">
        <v>16</v>
      </c>
      <c r="D27" s="102" t="s">
        <v>13</v>
      </c>
      <c r="E27" s="102" t="s">
        <v>15</v>
      </c>
      <c r="F27" s="102" t="s">
        <v>18</v>
      </c>
      <c r="G27" s="102" t="s">
        <v>14</v>
      </c>
      <c r="H27" s="102" t="s">
        <v>18</v>
      </c>
      <c r="I27" s="102" t="s">
        <v>23</v>
      </c>
      <c r="J27" s="102" t="s">
        <v>18</v>
      </c>
      <c r="L27">
        <f t="shared" ref="L27:T27" si="23">IF(B27="O",((10*10)-3.75),IF(B27="A+",((9*10)-3.75),IF(B27="A",((8.5*10)-3.75),IF(B27="B+",((8*10)-3.75),IF(B27="B",((7*10)-3.75),IF(B27="C",((6*10)-3.75),IF(B27="P",((5*10)-3.75),40)))))))</f>
        <v>40</v>
      </c>
      <c r="M27">
        <f t="shared" si="23"/>
        <v>40</v>
      </c>
      <c r="N27">
        <f t="shared" si="23"/>
        <v>66.25</v>
      </c>
      <c r="O27">
        <f t="shared" si="23"/>
        <v>46.25</v>
      </c>
      <c r="P27">
        <f t="shared" si="23"/>
        <v>76.25</v>
      </c>
      <c r="Q27">
        <f t="shared" si="23"/>
        <v>56.25</v>
      </c>
      <c r="R27">
        <f t="shared" si="23"/>
        <v>76.25</v>
      </c>
      <c r="S27">
        <f t="shared" si="23"/>
        <v>81.25</v>
      </c>
      <c r="T27">
        <f t="shared" si="23"/>
        <v>76.25</v>
      </c>
    </row>
    <row r="28" spans="1:20">
      <c r="A28" s="82">
        <v>25</v>
      </c>
      <c r="B28" s="101" t="s">
        <v>16</v>
      </c>
      <c r="C28" s="102" t="s">
        <v>14</v>
      </c>
      <c r="D28" s="102" t="s">
        <v>35</v>
      </c>
      <c r="E28" s="102" t="s">
        <v>14</v>
      </c>
      <c r="F28" s="102" t="s">
        <v>13</v>
      </c>
      <c r="G28" s="102" t="s">
        <v>13</v>
      </c>
      <c r="H28" s="102" t="s">
        <v>18</v>
      </c>
      <c r="I28" s="102" t="s">
        <v>18</v>
      </c>
      <c r="J28" s="102" t="s">
        <v>18</v>
      </c>
      <c r="L28">
        <f t="shared" ref="L28:T28" si="24">IF(B28="O",((10*10)-3.75),IF(B28="A+",((9*10)-3.75),IF(B28="A",((8.5*10)-3.75),IF(B28="B+",((8*10)-3.75),IF(B28="B",((7*10)-3.75),IF(B28="C",((6*10)-3.75),IF(B28="P",((5*10)-3.75),40)))))))</f>
        <v>40</v>
      </c>
      <c r="M28">
        <f t="shared" si="24"/>
        <v>56.25</v>
      </c>
      <c r="N28">
        <f t="shared" si="24"/>
        <v>96.25</v>
      </c>
      <c r="O28">
        <f t="shared" si="24"/>
        <v>56.25</v>
      </c>
      <c r="P28">
        <f t="shared" si="24"/>
        <v>66.25</v>
      </c>
      <c r="Q28">
        <f t="shared" si="24"/>
        <v>66.25</v>
      </c>
      <c r="R28">
        <f t="shared" si="24"/>
        <v>76.25</v>
      </c>
      <c r="S28">
        <f t="shared" si="24"/>
        <v>76.25</v>
      </c>
      <c r="T28">
        <f t="shared" si="24"/>
        <v>76.25</v>
      </c>
    </row>
    <row r="29" spans="1:20">
      <c r="A29" s="82">
        <v>26</v>
      </c>
      <c r="B29" s="101" t="s">
        <v>18</v>
      </c>
      <c r="C29" s="102" t="s">
        <v>18</v>
      </c>
      <c r="D29" s="102" t="s">
        <v>18</v>
      </c>
      <c r="E29" s="102" t="s">
        <v>18</v>
      </c>
      <c r="F29" s="102" t="s">
        <v>18</v>
      </c>
      <c r="G29" s="102" t="s">
        <v>18</v>
      </c>
      <c r="H29" s="102" t="s">
        <v>42</v>
      </c>
      <c r="I29" s="102" t="s">
        <v>42</v>
      </c>
      <c r="J29" s="102" t="s">
        <v>42</v>
      </c>
      <c r="L29">
        <f t="shared" ref="L29:T29" si="25">IF(B29="O",((10*10)-3.75),IF(B29="A+",((9*10)-3.75),IF(B29="A",((8.5*10)-3.75),IF(B29="B+",((8*10)-3.75),IF(B29="B",((7*10)-3.75),IF(B29="C",((6*10)-3.75),IF(B29="P",((5*10)-3.75),40)))))))</f>
        <v>76.25</v>
      </c>
      <c r="M29">
        <f t="shared" si="25"/>
        <v>76.25</v>
      </c>
      <c r="N29">
        <f t="shared" si="25"/>
        <v>76.25</v>
      </c>
      <c r="O29">
        <f t="shared" si="25"/>
        <v>76.25</v>
      </c>
      <c r="P29">
        <f t="shared" si="25"/>
        <v>76.25</v>
      </c>
      <c r="Q29">
        <f t="shared" si="25"/>
        <v>76.25</v>
      </c>
      <c r="R29">
        <f t="shared" si="25"/>
        <v>86.25</v>
      </c>
      <c r="S29">
        <f t="shared" si="25"/>
        <v>86.25</v>
      </c>
      <c r="T29">
        <f t="shared" si="25"/>
        <v>86.25</v>
      </c>
    </row>
    <row r="30" spans="1:20">
      <c r="A30" s="82">
        <v>27</v>
      </c>
      <c r="B30" s="101" t="s">
        <v>18</v>
      </c>
      <c r="C30" s="102" t="s">
        <v>13</v>
      </c>
      <c r="D30" s="102" t="s">
        <v>42</v>
      </c>
      <c r="E30" s="102" t="s">
        <v>13</v>
      </c>
      <c r="F30" s="102" t="s">
        <v>18</v>
      </c>
      <c r="G30" s="102" t="s">
        <v>14</v>
      </c>
      <c r="H30" s="102" t="s">
        <v>23</v>
      </c>
      <c r="I30" s="102" t="s">
        <v>23</v>
      </c>
      <c r="J30" s="102" t="s">
        <v>13</v>
      </c>
      <c r="L30">
        <f t="shared" ref="L30:T30" si="26">IF(B30="O",((10*10)-3.75),IF(B30="A+",((9*10)-3.75),IF(B30="A",((8.5*10)-3.75),IF(B30="B+",((8*10)-3.75),IF(B30="B",((7*10)-3.75),IF(B30="C",((6*10)-3.75),IF(B30="P",((5*10)-3.75),40)))))))</f>
        <v>76.25</v>
      </c>
      <c r="M30">
        <f t="shared" si="26"/>
        <v>66.25</v>
      </c>
      <c r="N30">
        <f t="shared" si="26"/>
        <v>86.25</v>
      </c>
      <c r="O30">
        <f t="shared" si="26"/>
        <v>66.25</v>
      </c>
      <c r="P30">
        <f t="shared" si="26"/>
        <v>76.25</v>
      </c>
      <c r="Q30">
        <f t="shared" si="26"/>
        <v>56.25</v>
      </c>
      <c r="R30">
        <f t="shared" si="26"/>
        <v>81.25</v>
      </c>
      <c r="S30">
        <f t="shared" si="26"/>
        <v>81.25</v>
      </c>
      <c r="T30">
        <f t="shared" si="26"/>
        <v>66.25</v>
      </c>
    </row>
    <row r="31" spans="1:20">
      <c r="A31" s="82">
        <v>28</v>
      </c>
      <c r="B31" s="101" t="s">
        <v>13</v>
      </c>
      <c r="C31" s="102" t="s">
        <v>16</v>
      </c>
      <c r="D31" s="102" t="s">
        <v>42</v>
      </c>
      <c r="E31" s="102" t="s">
        <v>13</v>
      </c>
      <c r="F31" s="102" t="s">
        <v>13</v>
      </c>
      <c r="G31" s="102" t="s">
        <v>16</v>
      </c>
      <c r="H31" s="102" t="s">
        <v>18</v>
      </c>
      <c r="I31" s="102" t="s">
        <v>18</v>
      </c>
      <c r="J31" s="102" t="s">
        <v>14</v>
      </c>
      <c r="L31">
        <f t="shared" ref="L31:T31" si="27">IF(B31="O",((10*10)-3.75),IF(B31="A+",((9*10)-3.75),IF(B31="A",((8.5*10)-3.75),IF(B31="B+",((8*10)-3.75),IF(B31="B",((7*10)-3.75),IF(B31="C",((6*10)-3.75),IF(B31="P",((5*10)-3.75),40)))))))</f>
        <v>66.25</v>
      </c>
      <c r="M31">
        <f t="shared" si="27"/>
        <v>40</v>
      </c>
      <c r="N31">
        <f t="shared" si="27"/>
        <v>86.25</v>
      </c>
      <c r="O31">
        <f t="shared" si="27"/>
        <v>66.25</v>
      </c>
      <c r="P31">
        <f t="shared" si="27"/>
        <v>66.25</v>
      </c>
      <c r="Q31">
        <f t="shared" si="27"/>
        <v>40</v>
      </c>
      <c r="R31">
        <f t="shared" si="27"/>
        <v>76.25</v>
      </c>
      <c r="S31">
        <f t="shared" si="27"/>
        <v>76.25</v>
      </c>
      <c r="T31">
        <f t="shared" si="27"/>
        <v>56.25</v>
      </c>
    </row>
    <row r="32" spans="1:20">
      <c r="A32" s="82">
        <v>29</v>
      </c>
      <c r="B32" s="101" t="s">
        <v>13</v>
      </c>
      <c r="C32" s="102" t="s">
        <v>16</v>
      </c>
      <c r="D32" s="102" t="s">
        <v>18</v>
      </c>
      <c r="E32" s="102" t="s">
        <v>14</v>
      </c>
      <c r="F32" s="102" t="s">
        <v>14</v>
      </c>
      <c r="G32" s="102" t="s">
        <v>16</v>
      </c>
      <c r="H32" s="102" t="s">
        <v>23</v>
      </c>
      <c r="I32" s="102" t="s">
        <v>18</v>
      </c>
      <c r="J32" s="102" t="s">
        <v>18</v>
      </c>
      <c r="L32">
        <f t="shared" ref="L32:T32" si="28">IF(B32="O",((10*10)-3.75),IF(B32="A+",((9*10)-3.75),IF(B32="A",((8.5*10)-3.75),IF(B32="B+",((8*10)-3.75),IF(B32="B",((7*10)-3.75),IF(B32="C",((6*10)-3.75),IF(B32="P",((5*10)-3.75),40)))))))</f>
        <v>66.25</v>
      </c>
      <c r="M32">
        <f t="shared" si="28"/>
        <v>40</v>
      </c>
      <c r="N32">
        <f t="shared" si="28"/>
        <v>76.25</v>
      </c>
      <c r="O32">
        <f t="shared" si="28"/>
        <v>56.25</v>
      </c>
      <c r="P32">
        <f t="shared" si="28"/>
        <v>56.25</v>
      </c>
      <c r="Q32">
        <f t="shared" si="28"/>
        <v>40</v>
      </c>
      <c r="R32">
        <f t="shared" si="28"/>
        <v>81.25</v>
      </c>
      <c r="S32">
        <f t="shared" si="28"/>
        <v>76.25</v>
      </c>
      <c r="T32">
        <f t="shared" si="28"/>
        <v>76.25</v>
      </c>
    </row>
    <row r="33" spans="1:20">
      <c r="A33" s="82">
        <v>30</v>
      </c>
      <c r="B33" s="101" t="s">
        <v>20</v>
      </c>
      <c r="C33" s="102" t="s">
        <v>16</v>
      </c>
      <c r="D33" s="102" t="s">
        <v>13</v>
      </c>
      <c r="E33" s="102" t="s">
        <v>16</v>
      </c>
      <c r="F33" s="102" t="s">
        <v>14</v>
      </c>
      <c r="G33" s="102" t="s">
        <v>16</v>
      </c>
      <c r="H33" s="102" t="s">
        <v>23</v>
      </c>
      <c r="I33" s="102" t="s">
        <v>18</v>
      </c>
      <c r="J33" s="102" t="s">
        <v>14</v>
      </c>
      <c r="L33">
        <f t="shared" ref="L33:T33" si="29">IF(B33="O",((10*10)-3.75),IF(B33="A+",((9*10)-3.75),IF(B33="A",((8.5*10)-3.75),IF(B33="B+",((8*10)-3.75),IF(B33="B",((7*10)-3.75),IF(B33="C",((6*10)-3.75),IF(B33="P",((5*10)-3.75),40)))))))</f>
        <v>40</v>
      </c>
      <c r="M33">
        <f t="shared" si="29"/>
        <v>40</v>
      </c>
      <c r="N33">
        <f t="shared" si="29"/>
        <v>66.25</v>
      </c>
      <c r="O33">
        <f t="shared" si="29"/>
        <v>40</v>
      </c>
      <c r="P33">
        <f t="shared" si="29"/>
        <v>56.25</v>
      </c>
      <c r="Q33">
        <f t="shared" si="29"/>
        <v>40</v>
      </c>
      <c r="R33">
        <f t="shared" si="29"/>
        <v>81.25</v>
      </c>
      <c r="S33">
        <f t="shared" si="29"/>
        <v>76.25</v>
      </c>
      <c r="T33">
        <f t="shared" si="29"/>
        <v>56.25</v>
      </c>
    </row>
    <row r="34" spans="1:20">
      <c r="A34" s="82">
        <v>31</v>
      </c>
      <c r="B34" s="101" t="s">
        <v>20</v>
      </c>
      <c r="C34" s="102" t="s">
        <v>16</v>
      </c>
      <c r="D34" s="102" t="s">
        <v>14</v>
      </c>
      <c r="E34" s="102" t="s">
        <v>16</v>
      </c>
      <c r="F34" s="102" t="s">
        <v>16</v>
      </c>
      <c r="G34" s="102" t="s">
        <v>16</v>
      </c>
      <c r="H34" s="102" t="s">
        <v>13</v>
      </c>
      <c r="I34" s="102" t="s">
        <v>13</v>
      </c>
      <c r="J34" s="102" t="s">
        <v>14</v>
      </c>
      <c r="L34">
        <f t="shared" ref="L34:T34" si="30">IF(B34="O",((10*10)-3.75),IF(B34="A+",((9*10)-3.75),IF(B34="A",((8.5*10)-3.75),IF(B34="B+",((8*10)-3.75),IF(B34="B",((7*10)-3.75),IF(B34="C",((6*10)-3.75),IF(B34="P",((5*10)-3.75),40)))))))</f>
        <v>40</v>
      </c>
      <c r="M34">
        <f t="shared" si="30"/>
        <v>40</v>
      </c>
      <c r="N34">
        <f t="shared" si="30"/>
        <v>56.25</v>
      </c>
      <c r="O34">
        <f t="shared" si="30"/>
        <v>40</v>
      </c>
      <c r="P34">
        <f t="shared" si="30"/>
        <v>40</v>
      </c>
      <c r="Q34">
        <f t="shared" si="30"/>
        <v>40</v>
      </c>
      <c r="R34">
        <f t="shared" si="30"/>
        <v>66.25</v>
      </c>
      <c r="S34">
        <f t="shared" si="30"/>
        <v>66.25</v>
      </c>
      <c r="T34">
        <f t="shared" si="30"/>
        <v>56.25</v>
      </c>
    </row>
    <row r="35" spans="1:20">
      <c r="A35" s="82">
        <v>32</v>
      </c>
      <c r="B35" s="101" t="s">
        <v>13</v>
      </c>
      <c r="C35" s="102" t="s">
        <v>14</v>
      </c>
      <c r="D35" s="102" t="s">
        <v>42</v>
      </c>
      <c r="E35" s="102" t="s">
        <v>14</v>
      </c>
      <c r="F35" s="102" t="s">
        <v>13</v>
      </c>
      <c r="G35" s="102" t="s">
        <v>14</v>
      </c>
      <c r="H35" s="102" t="s">
        <v>23</v>
      </c>
      <c r="I35" s="102" t="s">
        <v>23</v>
      </c>
      <c r="J35" s="102" t="s">
        <v>23</v>
      </c>
      <c r="L35">
        <f t="shared" ref="L35:T35" si="31">IF(B35="O",((10*10)-3.75),IF(B35="A+",((9*10)-3.75),IF(B35="A",((8.5*10)-3.75),IF(B35="B+",((8*10)-3.75),IF(B35="B",((7*10)-3.75),IF(B35="C",((6*10)-3.75),IF(B35="P",((5*10)-3.75),40)))))))</f>
        <v>66.25</v>
      </c>
      <c r="M35">
        <f t="shared" si="31"/>
        <v>56.25</v>
      </c>
      <c r="N35">
        <f t="shared" si="31"/>
        <v>86.25</v>
      </c>
      <c r="O35">
        <f t="shared" si="31"/>
        <v>56.25</v>
      </c>
      <c r="P35">
        <f t="shared" si="31"/>
        <v>66.25</v>
      </c>
      <c r="Q35">
        <f t="shared" si="31"/>
        <v>56.25</v>
      </c>
      <c r="R35">
        <f t="shared" si="31"/>
        <v>81.25</v>
      </c>
      <c r="S35">
        <f t="shared" si="31"/>
        <v>81.25</v>
      </c>
      <c r="T35">
        <f t="shared" si="31"/>
        <v>81.25</v>
      </c>
    </row>
    <row r="37" spans="11:20">
      <c r="K37" s="84">
        <v>70</v>
      </c>
      <c r="L37">
        <f t="shared" ref="L37:T37" si="32">COUNTIF(L$4:L$36,"&gt;=70")</f>
        <v>7</v>
      </c>
      <c r="M37">
        <f t="shared" si="32"/>
        <v>7</v>
      </c>
      <c r="N37">
        <f t="shared" si="32"/>
        <v>18</v>
      </c>
      <c r="O37">
        <f t="shared" si="32"/>
        <v>5</v>
      </c>
      <c r="P37">
        <f t="shared" si="32"/>
        <v>13</v>
      </c>
      <c r="Q37">
        <f t="shared" si="32"/>
        <v>9</v>
      </c>
      <c r="R37">
        <f t="shared" si="32"/>
        <v>28</v>
      </c>
      <c r="S37">
        <f t="shared" si="32"/>
        <v>30</v>
      </c>
      <c r="T37">
        <f t="shared" si="32"/>
        <v>25</v>
      </c>
    </row>
    <row r="38" spans="11:20">
      <c r="K38" s="84">
        <v>65</v>
      </c>
      <c r="L38">
        <f t="shared" ref="L38:T38" si="33">COUNTIF(L$4:L$36,"&gt;=65")</f>
        <v>16</v>
      </c>
      <c r="M38">
        <f t="shared" si="33"/>
        <v>10</v>
      </c>
      <c r="N38">
        <f t="shared" si="33"/>
        <v>29</v>
      </c>
      <c r="O38">
        <f t="shared" si="33"/>
        <v>14</v>
      </c>
      <c r="P38">
        <f t="shared" si="33"/>
        <v>26</v>
      </c>
      <c r="Q38">
        <f t="shared" si="33"/>
        <v>15</v>
      </c>
      <c r="R38">
        <f t="shared" si="33"/>
        <v>32</v>
      </c>
      <c r="S38">
        <f t="shared" si="33"/>
        <v>32</v>
      </c>
      <c r="T38">
        <f t="shared" si="33"/>
        <v>27</v>
      </c>
    </row>
    <row r="39" spans="11:20">
      <c r="K39" s="84">
        <v>55</v>
      </c>
      <c r="L39">
        <f t="shared" ref="L39:T39" si="34">COUNTIF(L$4:L$36,"&gt;=55")</f>
        <v>18</v>
      </c>
      <c r="M39">
        <f t="shared" si="34"/>
        <v>19</v>
      </c>
      <c r="N39">
        <f t="shared" si="34"/>
        <v>31</v>
      </c>
      <c r="O39">
        <f t="shared" si="34"/>
        <v>20</v>
      </c>
      <c r="P39">
        <f t="shared" si="34"/>
        <v>30</v>
      </c>
      <c r="Q39">
        <f t="shared" si="34"/>
        <v>22</v>
      </c>
      <c r="R39">
        <f t="shared" si="34"/>
        <v>32</v>
      </c>
      <c r="S39">
        <f t="shared" si="34"/>
        <v>32</v>
      </c>
      <c r="T39">
        <f t="shared" si="34"/>
        <v>32</v>
      </c>
    </row>
    <row r="41" spans="11:20">
      <c r="K41" s="85">
        <v>0.7</v>
      </c>
      <c r="L41">
        <f>ROUND((L37/32)*100,0)</f>
        <v>22</v>
      </c>
      <c r="M41">
        <f t="shared" ref="M41:T41" si="35">ROUND((M37/32)*100,0)</f>
        <v>22</v>
      </c>
      <c r="N41">
        <f t="shared" si="35"/>
        <v>56</v>
      </c>
      <c r="O41">
        <f t="shared" si="35"/>
        <v>16</v>
      </c>
      <c r="P41">
        <f t="shared" si="35"/>
        <v>41</v>
      </c>
      <c r="Q41">
        <f t="shared" si="35"/>
        <v>28</v>
      </c>
      <c r="R41">
        <f t="shared" si="35"/>
        <v>88</v>
      </c>
      <c r="S41">
        <f t="shared" si="35"/>
        <v>94</v>
      </c>
      <c r="T41">
        <f t="shared" si="35"/>
        <v>78</v>
      </c>
    </row>
    <row r="42" spans="11:20">
      <c r="K42" s="85">
        <v>0.65</v>
      </c>
      <c r="L42">
        <f>ROUND((L38/32)*100,0)</f>
        <v>50</v>
      </c>
      <c r="M42">
        <f>ROUND((M38/32)*100,0)</f>
        <v>31</v>
      </c>
      <c r="N42">
        <f>ROUND((N38/32)*100,0)</f>
        <v>91</v>
      </c>
      <c r="O42">
        <f>ROUND((O38/32)*100,0)</f>
        <v>44</v>
      </c>
      <c r="P42">
        <f>ROUND((P38/32)*100,0)</f>
        <v>81</v>
      </c>
      <c r="Q42">
        <f>ROUND((Q38/32)*100,0)</f>
        <v>47</v>
      </c>
      <c r="R42">
        <f>ROUND((R38/32)*100,0)</f>
        <v>100</v>
      </c>
      <c r="S42">
        <f>ROUND((S38/32)*100,0)</f>
        <v>100</v>
      </c>
      <c r="T42">
        <f>ROUND((T38/32)*100,0)</f>
        <v>84</v>
      </c>
    </row>
    <row r="43" spans="11:20">
      <c r="K43" s="85">
        <v>0.55</v>
      </c>
      <c r="L43">
        <f>ROUND((L39/32)*100,0)</f>
        <v>56</v>
      </c>
      <c r="M43">
        <f>ROUND((M39/32)*100,0)</f>
        <v>59</v>
      </c>
      <c r="N43">
        <f>ROUND((N39/32)*100,0)</f>
        <v>97</v>
      </c>
      <c r="O43">
        <f>ROUND((O39/32)*100,0)</f>
        <v>63</v>
      </c>
      <c r="P43">
        <f>ROUND((P39/32)*100,0)</f>
        <v>94</v>
      </c>
      <c r="Q43">
        <f>ROUND((Q39/32)*100,0)</f>
        <v>69</v>
      </c>
      <c r="R43">
        <f>ROUND((R39/32)*100,0)</f>
        <v>100</v>
      </c>
      <c r="S43">
        <f>ROUND((S39/32)*100,0)</f>
        <v>100</v>
      </c>
      <c r="T43">
        <f>ROUND((T39/32)*100,0)</f>
        <v>100</v>
      </c>
    </row>
    <row r="44" spans="21:21">
      <c r="U44" s="88" t="s">
        <v>207</v>
      </c>
    </row>
    <row r="45" spans="9:21">
      <c r="I45" s="86" t="s">
        <v>208</v>
      </c>
      <c r="J45" s="86"/>
      <c r="K45" s="86"/>
      <c r="L45">
        <f t="shared" ref="L45:T45" si="36">IF(L41&gt;70,3,IF(L41&gt;60,2,IF(L41&gt;50,1,0)))</f>
        <v>0</v>
      </c>
      <c r="M45">
        <f t="shared" si="36"/>
        <v>0</v>
      </c>
      <c r="N45">
        <f t="shared" si="36"/>
        <v>1</v>
      </c>
      <c r="O45">
        <f t="shared" si="36"/>
        <v>0</v>
      </c>
      <c r="P45">
        <f t="shared" si="36"/>
        <v>0</v>
      </c>
      <c r="Q45">
        <f t="shared" si="36"/>
        <v>0</v>
      </c>
      <c r="R45">
        <f t="shared" si="36"/>
        <v>3</v>
      </c>
      <c r="S45">
        <f t="shared" si="36"/>
        <v>3</v>
      </c>
      <c r="T45">
        <f t="shared" si="36"/>
        <v>3</v>
      </c>
      <c r="U45">
        <f t="shared" ref="U45:U47" si="37">ROUND((SUM(L45:T45)/9),0)</f>
        <v>1</v>
      </c>
    </row>
    <row r="46" spans="9:21">
      <c r="I46" s="87" t="s">
        <v>209</v>
      </c>
      <c r="J46" s="87"/>
      <c r="K46" s="87"/>
      <c r="L46">
        <f t="shared" ref="L46:T46" si="38">IF(L42&gt;70,3,IF(L42&gt;60,2,IF(L42&gt;50,1,0)))</f>
        <v>0</v>
      </c>
      <c r="M46">
        <f t="shared" si="38"/>
        <v>0</v>
      </c>
      <c r="N46">
        <f t="shared" si="38"/>
        <v>3</v>
      </c>
      <c r="O46">
        <f t="shared" si="38"/>
        <v>0</v>
      </c>
      <c r="P46">
        <f t="shared" si="38"/>
        <v>3</v>
      </c>
      <c r="Q46">
        <f t="shared" si="38"/>
        <v>0</v>
      </c>
      <c r="R46">
        <f t="shared" si="38"/>
        <v>3</v>
      </c>
      <c r="S46">
        <f t="shared" si="38"/>
        <v>3</v>
      </c>
      <c r="T46">
        <f t="shared" si="38"/>
        <v>3</v>
      </c>
      <c r="U46">
        <f t="shared" si="37"/>
        <v>2</v>
      </c>
    </row>
    <row r="47" spans="9:21">
      <c r="I47" s="87" t="s">
        <v>210</v>
      </c>
      <c r="J47" s="87"/>
      <c r="K47" s="87"/>
      <c r="L47">
        <f t="shared" ref="L47:T47" si="39">IF(L43&gt;70,3,IF(L43&gt;60,2,IF(L43&gt;50,1,0)))</f>
        <v>1</v>
      </c>
      <c r="M47">
        <f t="shared" si="39"/>
        <v>1</v>
      </c>
      <c r="N47">
        <f t="shared" si="39"/>
        <v>3</v>
      </c>
      <c r="O47">
        <f t="shared" si="39"/>
        <v>2</v>
      </c>
      <c r="P47">
        <f t="shared" si="39"/>
        <v>3</v>
      </c>
      <c r="Q47">
        <f t="shared" si="39"/>
        <v>2</v>
      </c>
      <c r="R47">
        <f t="shared" si="39"/>
        <v>3</v>
      </c>
      <c r="S47">
        <f t="shared" si="39"/>
        <v>3</v>
      </c>
      <c r="T47">
        <f t="shared" si="39"/>
        <v>3</v>
      </c>
      <c r="U47">
        <f t="shared" si="37"/>
        <v>2</v>
      </c>
    </row>
  </sheetData>
  <mergeCells count="1">
    <mergeCell ref="A1:L1"/>
  </mergeCells>
  <conditionalFormatting sqref="B3:J3">
    <cfRule type="containsText" dxfId="3" priority="4" operator="between" text="F">
      <formula>NOT(ISERROR(SEARCH("F",B3)))</formula>
    </cfRule>
  </conditionalFormatting>
  <conditionalFormatting sqref="L3:T3">
    <cfRule type="containsText" dxfId="3" priority="1" operator="between" text="F">
      <formula>NOT(ISERROR(SEARCH("F",L3)))</formula>
    </cfRule>
  </conditionalFormatting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6"/>
  <sheetViews>
    <sheetView topLeftCell="I53" workbookViewId="0">
      <selection activeCell="L76" sqref="L76:U76"/>
    </sheetView>
  </sheetViews>
  <sheetFormatPr defaultColWidth="8.8" defaultRowHeight="12.75"/>
  <sheetData>
    <row r="1" ht="17.25" spans="1:12">
      <c r="A1" s="79" t="s">
        <v>251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20">
      <c r="A3" s="80" t="s">
        <v>197</v>
      </c>
      <c r="B3" s="81" t="s">
        <v>198</v>
      </c>
      <c r="C3" s="81" t="s">
        <v>199</v>
      </c>
      <c r="D3" s="81" t="s">
        <v>200</v>
      </c>
      <c r="E3" s="81" t="s">
        <v>201</v>
      </c>
      <c r="F3" s="81" t="s">
        <v>202</v>
      </c>
      <c r="G3" s="81" t="s">
        <v>203</v>
      </c>
      <c r="H3" s="81" t="s">
        <v>204</v>
      </c>
      <c r="I3" s="81" t="s">
        <v>205</v>
      </c>
      <c r="J3" s="81" t="s">
        <v>206</v>
      </c>
      <c r="L3" s="81" t="str">
        <f>B3</f>
        <v>MA101</v>
      </c>
      <c r="M3" s="81" t="str">
        <f t="shared" ref="M3:T3" si="0">C3</f>
        <v>CY100</v>
      </c>
      <c r="N3" s="81" t="str">
        <f t="shared" si="0"/>
        <v>BE100</v>
      </c>
      <c r="O3" s="81" t="str">
        <f t="shared" si="0"/>
        <v>BE10104</v>
      </c>
      <c r="P3" s="81" t="str">
        <f t="shared" si="0"/>
        <v>BE103</v>
      </c>
      <c r="Q3" s="81" t="str">
        <f t="shared" si="0"/>
        <v>ME100</v>
      </c>
      <c r="R3" s="81" t="str">
        <f t="shared" si="0"/>
        <v>CY110</v>
      </c>
      <c r="S3" s="81" t="str">
        <f t="shared" si="0"/>
        <v>ME110</v>
      </c>
      <c r="T3" s="81" t="str">
        <f t="shared" si="0"/>
        <v>EC110</v>
      </c>
    </row>
    <row r="4" spans="1:20">
      <c r="A4" s="82">
        <v>1</v>
      </c>
      <c r="B4" s="100" t="s">
        <v>14</v>
      </c>
      <c r="C4" s="100" t="s">
        <v>16</v>
      </c>
      <c r="D4" s="100" t="s">
        <v>16</v>
      </c>
      <c r="E4" s="100" t="s">
        <v>16</v>
      </c>
      <c r="F4" s="100" t="s">
        <v>42</v>
      </c>
      <c r="G4" s="100" t="s">
        <v>14</v>
      </c>
      <c r="H4" s="100" t="s">
        <v>42</v>
      </c>
      <c r="I4" s="100" t="s">
        <v>13</v>
      </c>
      <c r="J4" s="100" t="s">
        <v>18</v>
      </c>
      <c r="L4">
        <f t="shared" ref="L4:T4" si="1">IF(B4="O",((10*10)-3.75),IF(B4="A+",((9*10)-3.75),IF(B4="A",((8.5*10)-3.75),IF(B4="B+",((8*10)-3.75),IF(B4="B",((7*10)-3.75),IF(B4="C",((6*10)-3.75),IF(B4="P",((5*10)-3.75),40)))))))</f>
        <v>56.25</v>
      </c>
      <c r="M4">
        <f t="shared" si="1"/>
        <v>40</v>
      </c>
      <c r="N4">
        <f t="shared" si="1"/>
        <v>40</v>
      </c>
      <c r="O4">
        <f t="shared" si="1"/>
        <v>40</v>
      </c>
      <c r="P4">
        <f t="shared" si="1"/>
        <v>86.25</v>
      </c>
      <c r="Q4">
        <f t="shared" si="1"/>
        <v>56.25</v>
      </c>
      <c r="R4">
        <f t="shared" si="1"/>
        <v>86.25</v>
      </c>
      <c r="S4">
        <f t="shared" si="1"/>
        <v>66.25</v>
      </c>
      <c r="T4">
        <f t="shared" si="1"/>
        <v>76.25</v>
      </c>
    </row>
    <row r="5" spans="1:20">
      <c r="A5" s="82">
        <v>2</v>
      </c>
      <c r="B5" s="100" t="s">
        <v>42</v>
      </c>
      <c r="C5" s="100" t="s">
        <v>16</v>
      </c>
      <c r="D5" s="100" t="s">
        <v>18</v>
      </c>
      <c r="E5" s="100" t="s">
        <v>16</v>
      </c>
      <c r="F5" s="100" t="s">
        <v>42</v>
      </c>
      <c r="G5" s="100" t="s">
        <v>16</v>
      </c>
      <c r="H5" s="100" t="s">
        <v>35</v>
      </c>
      <c r="I5" s="100" t="s">
        <v>18</v>
      </c>
      <c r="J5" s="100" t="s">
        <v>42</v>
      </c>
      <c r="L5">
        <f t="shared" ref="L5:T5" si="2">IF(B5="O",((10*10)-3.75),IF(B5="A+",((9*10)-3.75),IF(B5="A",((8.5*10)-3.75),IF(B5="B+",((8*10)-3.75),IF(B5="B",((7*10)-3.75),IF(B5="C",((6*10)-3.75),IF(B5="P",((5*10)-3.75),40)))))))</f>
        <v>86.25</v>
      </c>
      <c r="M5">
        <f t="shared" si="2"/>
        <v>40</v>
      </c>
      <c r="N5">
        <f t="shared" si="2"/>
        <v>76.25</v>
      </c>
      <c r="O5">
        <f t="shared" si="2"/>
        <v>40</v>
      </c>
      <c r="P5">
        <f t="shared" si="2"/>
        <v>86.25</v>
      </c>
      <c r="Q5">
        <f t="shared" si="2"/>
        <v>40</v>
      </c>
      <c r="R5">
        <f t="shared" si="2"/>
        <v>96.25</v>
      </c>
      <c r="S5">
        <f t="shared" si="2"/>
        <v>76.25</v>
      </c>
      <c r="T5">
        <f t="shared" si="2"/>
        <v>86.25</v>
      </c>
    </row>
    <row r="6" spans="1:20">
      <c r="A6" s="82">
        <v>3</v>
      </c>
      <c r="B6" s="100" t="s">
        <v>35</v>
      </c>
      <c r="C6" s="100" t="s">
        <v>35</v>
      </c>
      <c r="D6" s="100" t="s">
        <v>13</v>
      </c>
      <c r="E6" s="100" t="s">
        <v>35</v>
      </c>
      <c r="F6" s="100" t="s">
        <v>35</v>
      </c>
      <c r="G6" s="100" t="s">
        <v>35</v>
      </c>
      <c r="H6" s="100" t="s">
        <v>35</v>
      </c>
      <c r="I6" s="100" t="s">
        <v>18</v>
      </c>
      <c r="J6" s="100" t="s">
        <v>42</v>
      </c>
      <c r="L6">
        <f t="shared" ref="L6:T6" si="3">IF(B6="O",((10*10)-3.75),IF(B6="A+",((9*10)-3.75),IF(B6="A",((8.5*10)-3.75),IF(B6="B+",((8*10)-3.75),IF(B6="B",((7*10)-3.75),IF(B6="C",((6*10)-3.75),IF(B6="P",((5*10)-3.75),40)))))))</f>
        <v>96.25</v>
      </c>
      <c r="M6">
        <f t="shared" si="3"/>
        <v>96.25</v>
      </c>
      <c r="N6">
        <f t="shared" si="3"/>
        <v>66.25</v>
      </c>
      <c r="O6">
        <f t="shared" si="3"/>
        <v>96.25</v>
      </c>
      <c r="P6">
        <f t="shared" si="3"/>
        <v>96.25</v>
      </c>
      <c r="Q6">
        <f t="shared" si="3"/>
        <v>96.25</v>
      </c>
      <c r="R6">
        <f t="shared" si="3"/>
        <v>96.25</v>
      </c>
      <c r="S6">
        <f t="shared" si="3"/>
        <v>76.25</v>
      </c>
      <c r="T6">
        <f t="shared" si="3"/>
        <v>86.25</v>
      </c>
    </row>
    <row r="7" spans="1:20">
      <c r="A7" s="82">
        <v>4</v>
      </c>
      <c r="B7" s="100" t="s">
        <v>18</v>
      </c>
      <c r="C7" s="100" t="s">
        <v>14</v>
      </c>
      <c r="D7" s="100" t="s">
        <v>18</v>
      </c>
      <c r="E7" s="100" t="s">
        <v>13</v>
      </c>
      <c r="F7" s="100" t="s">
        <v>18</v>
      </c>
      <c r="G7" s="100" t="s">
        <v>13</v>
      </c>
      <c r="H7" s="100" t="s">
        <v>35</v>
      </c>
      <c r="I7" s="100" t="s">
        <v>18</v>
      </c>
      <c r="J7" s="100" t="s">
        <v>23</v>
      </c>
      <c r="L7">
        <f t="shared" ref="L7:T7" si="4">IF(B7="O",((10*10)-3.75),IF(B7="A+",((9*10)-3.75),IF(B7="A",((8.5*10)-3.75),IF(B7="B+",((8*10)-3.75),IF(B7="B",((7*10)-3.75),IF(B7="C",((6*10)-3.75),IF(B7="P",((5*10)-3.75),40)))))))</f>
        <v>76.25</v>
      </c>
      <c r="M7">
        <f t="shared" si="4"/>
        <v>56.25</v>
      </c>
      <c r="N7">
        <f t="shared" si="4"/>
        <v>76.25</v>
      </c>
      <c r="O7">
        <f t="shared" si="4"/>
        <v>66.25</v>
      </c>
      <c r="P7">
        <f t="shared" si="4"/>
        <v>76.25</v>
      </c>
      <c r="Q7">
        <f t="shared" si="4"/>
        <v>66.25</v>
      </c>
      <c r="R7">
        <f t="shared" si="4"/>
        <v>96.25</v>
      </c>
      <c r="S7">
        <f t="shared" si="4"/>
        <v>76.25</v>
      </c>
      <c r="T7">
        <f t="shared" si="4"/>
        <v>81.25</v>
      </c>
    </row>
    <row r="8" spans="1:20">
      <c r="A8" s="82">
        <v>5</v>
      </c>
      <c r="B8" s="100" t="s">
        <v>23</v>
      </c>
      <c r="C8" s="100" t="s">
        <v>13</v>
      </c>
      <c r="D8" s="100" t="s">
        <v>18</v>
      </c>
      <c r="E8" s="100" t="s">
        <v>14</v>
      </c>
      <c r="F8" s="100" t="s">
        <v>23</v>
      </c>
      <c r="G8" s="100" t="s">
        <v>13</v>
      </c>
      <c r="H8" s="100" t="s">
        <v>35</v>
      </c>
      <c r="I8" s="100" t="s">
        <v>18</v>
      </c>
      <c r="J8" s="100" t="s">
        <v>23</v>
      </c>
      <c r="L8">
        <f t="shared" ref="L8:T8" si="5">IF(B8="O",((10*10)-3.75),IF(B8="A+",((9*10)-3.75),IF(B8="A",((8.5*10)-3.75),IF(B8="B+",((8*10)-3.75),IF(B8="B",((7*10)-3.75),IF(B8="C",((6*10)-3.75),IF(B8="P",((5*10)-3.75),40)))))))</f>
        <v>81.25</v>
      </c>
      <c r="M8">
        <f t="shared" si="5"/>
        <v>66.25</v>
      </c>
      <c r="N8">
        <f t="shared" si="5"/>
        <v>76.25</v>
      </c>
      <c r="O8">
        <f t="shared" si="5"/>
        <v>56.25</v>
      </c>
      <c r="P8">
        <f t="shared" si="5"/>
        <v>81.25</v>
      </c>
      <c r="Q8">
        <f t="shared" si="5"/>
        <v>66.25</v>
      </c>
      <c r="R8">
        <f t="shared" si="5"/>
        <v>96.25</v>
      </c>
      <c r="S8">
        <f t="shared" si="5"/>
        <v>76.25</v>
      </c>
      <c r="T8">
        <f t="shared" si="5"/>
        <v>81.25</v>
      </c>
    </row>
    <row r="9" spans="1:20">
      <c r="A9" s="82">
        <v>6</v>
      </c>
      <c r="B9" s="100" t="s">
        <v>18</v>
      </c>
      <c r="C9" s="100" t="s">
        <v>13</v>
      </c>
      <c r="D9" s="100" t="s">
        <v>13</v>
      </c>
      <c r="E9" s="100" t="s">
        <v>18</v>
      </c>
      <c r="F9" s="100" t="s">
        <v>23</v>
      </c>
      <c r="G9" s="100" t="s">
        <v>13</v>
      </c>
      <c r="H9" s="100" t="s">
        <v>35</v>
      </c>
      <c r="I9" s="100" t="s">
        <v>18</v>
      </c>
      <c r="J9" s="100" t="s">
        <v>18</v>
      </c>
      <c r="L9">
        <f t="shared" ref="L9:T9" si="6">IF(B9="O",((10*10)-3.75),IF(B9="A+",((9*10)-3.75),IF(B9="A",((8.5*10)-3.75),IF(B9="B+",((8*10)-3.75),IF(B9="B",((7*10)-3.75),IF(B9="C",((6*10)-3.75),IF(B9="P",((5*10)-3.75),40)))))))</f>
        <v>76.25</v>
      </c>
      <c r="M9">
        <f t="shared" si="6"/>
        <v>66.25</v>
      </c>
      <c r="N9">
        <f t="shared" si="6"/>
        <v>66.25</v>
      </c>
      <c r="O9">
        <f t="shared" si="6"/>
        <v>76.25</v>
      </c>
      <c r="P9">
        <f t="shared" si="6"/>
        <v>81.25</v>
      </c>
      <c r="Q9">
        <f t="shared" si="6"/>
        <v>66.25</v>
      </c>
      <c r="R9">
        <f t="shared" si="6"/>
        <v>96.25</v>
      </c>
      <c r="S9">
        <f t="shared" si="6"/>
        <v>76.25</v>
      </c>
      <c r="T9">
        <f t="shared" si="6"/>
        <v>76.25</v>
      </c>
    </row>
    <row r="10" spans="1:20">
      <c r="A10" s="82">
        <v>7</v>
      </c>
      <c r="B10" s="100" t="s">
        <v>13</v>
      </c>
      <c r="C10" s="100" t="s">
        <v>16</v>
      </c>
      <c r="D10" s="100" t="s">
        <v>13</v>
      </c>
      <c r="E10" s="100" t="s">
        <v>18</v>
      </c>
      <c r="F10" s="100" t="s">
        <v>23</v>
      </c>
      <c r="G10" s="100" t="s">
        <v>14</v>
      </c>
      <c r="H10" s="100" t="s">
        <v>35</v>
      </c>
      <c r="I10" s="100" t="s">
        <v>18</v>
      </c>
      <c r="J10" s="100" t="s">
        <v>18</v>
      </c>
      <c r="L10">
        <f t="shared" ref="L10:T10" si="7">IF(B10="O",((10*10)-3.75),IF(B10="A+",((9*10)-3.75),IF(B10="A",((8.5*10)-3.75),IF(B10="B+",((8*10)-3.75),IF(B10="B",((7*10)-3.75),IF(B10="C",((6*10)-3.75),IF(B10="P",((5*10)-3.75),40)))))))</f>
        <v>66.25</v>
      </c>
      <c r="M10">
        <f t="shared" si="7"/>
        <v>40</v>
      </c>
      <c r="N10">
        <f t="shared" si="7"/>
        <v>66.25</v>
      </c>
      <c r="O10">
        <f t="shared" si="7"/>
        <v>76.25</v>
      </c>
      <c r="P10">
        <f t="shared" si="7"/>
        <v>81.25</v>
      </c>
      <c r="Q10">
        <f t="shared" si="7"/>
        <v>56.25</v>
      </c>
      <c r="R10">
        <f t="shared" si="7"/>
        <v>96.25</v>
      </c>
      <c r="S10">
        <f t="shared" si="7"/>
        <v>76.25</v>
      </c>
      <c r="T10">
        <f t="shared" si="7"/>
        <v>76.25</v>
      </c>
    </row>
    <row r="11" spans="1:20">
      <c r="A11" s="82">
        <v>8</v>
      </c>
      <c r="B11" s="100" t="s">
        <v>20</v>
      </c>
      <c r="C11" s="100" t="s">
        <v>16</v>
      </c>
      <c r="D11" s="100" t="s">
        <v>20</v>
      </c>
      <c r="E11" s="100" t="s">
        <v>16</v>
      </c>
      <c r="F11" s="100" t="s">
        <v>13</v>
      </c>
      <c r="G11" s="100" t="s">
        <v>20</v>
      </c>
      <c r="H11" s="100" t="s">
        <v>42</v>
      </c>
      <c r="I11" s="100" t="s">
        <v>14</v>
      </c>
      <c r="J11" s="100" t="s">
        <v>13</v>
      </c>
      <c r="L11">
        <f t="shared" ref="L11:T11" si="8">IF(B11="O",((10*10)-3.75),IF(B11="A+",((9*10)-3.75),IF(B11="A",((8.5*10)-3.75),IF(B11="B+",((8*10)-3.75),IF(B11="B",((7*10)-3.75),IF(B11="C",((6*10)-3.75),IF(B11="P",((5*10)-3.75),40)))))))</f>
        <v>40</v>
      </c>
      <c r="M11">
        <f t="shared" si="8"/>
        <v>40</v>
      </c>
      <c r="N11">
        <f t="shared" si="8"/>
        <v>40</v>
      </c>
      <c r="O11">
        <f t="shared" si="8"/>
        <v>40</v>
      </c>
      <c r="P11">
        <f t="shared" si="8"/>
        <v>66.25</v>
      </c>
      <c r="Q11">
        <f t="shared" si="8"/>
        <v>40</v>
      </c>
      <c r="R11">
        <f t="shared" si="8"/>
        <v>86.25</v>
      </c>
      <c r="S11">
        <f t="shared" si="8"/>
        <v>56.25</v>
      </c>
      <c r="T11">
        <f t="shared" si="8"/>
        <v>66.25</v>
      </c>
    </row>
    <row r="12" spans="1:20">
      <c r="A12" s="82">
        <v>9</v>
      </c>
      <c r="B12" s="100" t="s">
        <v>18</v>
      </c>
      <c r="C12" s="100" t="s">
        <v>14</v>
      </c>
      <c r="D12" s="100" t="s">
        <v>13</v>
      </c>
      <c r="E12" s="100" t="s">
        <v>18</v>
      </c>
      <c r="F12" s="100" t="s">
        <v>42</v>
      </c>
      <c r="G12" s="100" t="s">
        <v>23</v>
      </c>
      <c r="H12" s="100" t="s">
        <v>35</v>
      </c>
      <c r="I12" s="100" t="s">
        <v>23</v>
      </c>
      <c r="J12" s="100" t="s">
        <v>35</v>
      </c>
      <c r="L12">
        <f t="shared" ref="L12:T12" si="9">IF(B12="O",((10*10)-3.75),IF(B12="A+",((9*10)-3.75),IF(B12="A",((8.5*10)-3.75),IF(B12="B+",((8*10)-3.75),IF(B12="B",((7*10)-3.75),IF(B12="C",((6*10)-3.75),IF(B12="P",((5*10)-3.75),40)))))))</f>
        <v>76.25</v>
      </c>
      <c r="M12">
        <f t="shared" si="9"/>
        <v>56.25</v>
      </c>
      <c r="N12">
        <f t="shared" si="9"/>
        <v>66.25</v>
      </c>
      <c r="O12">
        <f t="shared" si="9"/>
        <v>76.25</v>
      </c>
      <c r="P12">
        <f t="shared" si="9"/>
        <v>86.25</v>
      </c>
      <c r="Q12">
        <f t="shared" si="9"/>
        <v>81.25</v>
      </c>
      <c r="R12">
        <f t="shared" si="9"/>
        <v>96.25</v>
      </c>
      <c r="S12">
        <f t="shared" si="9"/>
        <v>81.25</v>
      </c>
      <c r="T12">
        <f t="shared" si="9"/>
        <v>96.25</v>
      </c>
    </row>
    <row r="13" spans="1:20">
      <c r="A13" s="82">
        <v>10</v>
      </c>
      <c r="B13" s="100" t="s">
        <v>42</v>
      </c>
      <c r="C13" s="100" t="s">
        <v>14</v>
      </c>
      <c r="D13" s="100" t="s">
        <v>18</v>
      </c>
      <c r="E13" s="100" t="s">
        <v>13</v>
      </c>
      <c r="F13" s="100" t="s">
        <v>23</v>
      </c>
      <c r="G13" s="100" t="s">
        <v>13</v>
      </c>
      <c r="H13" s="100" t="s">
        <v>35</v>
      </c>
      <c r="I13" s="100" t="s">
        <v>18</v>
      </c>
      <c r="J13" s="100" t="s">
        <v>42</v>
      </c>
      <c r="L13">
        <f t="shared" ref="L13:T13" si="10">IF(B13="O",((10*10)-3.75),IF(B13="A+",((9*10)-3.75),IF(B13="A",((8.5*10)-3.75),IF(B13="B+",((8*10)-3.75),IF(B13="B",((7*10)-3.75),IF(B13="C",((6*10)-3.75),IF(B13="P",((5*10)-3.75),40)))))))</f>
        <v>86.25</v>
      </c>
      <c r="M13">
        <f t="shared" si="10"/>
        <v>56.25</v>
      </c>
      <c r="N13">
        <f t="shared" si="10"/>
        <v>76.25</v>
      </c>
      <c r="O13">
        <f t="shared" si="10"/>
        <v>66.25</v>
      </c>
      <c r="P13">
        <f t="shared" si="10"/>
        <v>81.25</v>
      </c>
      <c r="Q13">
        <f t="shared" si="10"/>
        <v>66.25</v>
      </c>
      <c r="R13">
        <f t="shared" si="10"/>
        <v>96.25</v>
      </c>
      <c r="S13">
        <f t="shared" si="10"/>
        <v>76.25</v>
      </c>
      <c r="T13">
        <f t="shared" si="10"/>
        <v>86.25</v>
      </c>
    </row>
    <row r="14" spans="1:20">
      <c r="A14" s="82">
        <v>11</v>
      </c>
      <c r="B14" s="100" t="s">
        <v>35</v>
      </c>
      <c r="C14" s="100" t="s">
        <v>18</v>
      </c>
      <c r="D14" s="100" t="s">
        <v>35</v>
      </c>
      <c r="E14" s="100" t="s">
        <v>42</v>
      </c>
      <c r="F14" s="100" t="s">
        <v>35</v>
      </c>
      <c r="G14" s="100" t="s">
        <v>23</v>
      </c>
      <c r="H14" s="100" t="s">
        <v>35</v>
      </c>
      <c r="I14" s="100" t="s">
        <v>18</v>
      </c>
      <c r="J14" s="100" t="s">
        <v>42</v>
      </c>
      <c r="L14">
        <f t="shared" ref="L14:T14" si="11">IF(B14="O",((10*10)-3.75),IF(B14="A+",((9*10)-3.75),IF(B14="A",((8.5*10)-3.75),IF(B14="B+",((8*10)-3.75),IF(B14="B",((7*10)-3.75),IF(B14="C",((6*10)-3.75),IF(B14="P",((5*10)-3.75),40)))))))</f>
        <v>96.25</v>
      </c>
      <c r="M14">
        <f t="shared" si="11"/>
        <v>76.25</v>
      </c>
      <c r="N14">
        <f t="shared" si="11"/>
        <v>96.25</v>
      </c>
      <c r="O14">
        <f t="shared" si="11"/>
        <v>86.25</v>
      </c>
      <c r="P14">
        <f t="shared" si="11"/>
        <v>96.25</v>
      </c>
      <c r="Q14">
        <f t="shared" si="11"/>
        <v>81.25</v>
      </c>
      <c r="R14">
        <f t="shared" si="11"/>
        <v>96.25</v>
      </c>
      <c r="S14">
        <f t="shared" si="11"/>
        <v>76.25</v>
      </c>
      <c r="T14">
        <f t="shared" si="11"/>
        <v>86.25</v>
      </c>
    </row>
    <row r="15" spans="1:20">
      <c r="A15" s="82">
        <v>12</v>
      </c>
      <c r="B15" s="100" t="s">
        <v>42</v>
      </c>
      <c r="C15" s="100" t="s">
        <v>18</v>
      </c>
      <c r="D15" s="100" t="s">
        <v>18</v>
      </c>
      <c r="E15" s="100" t="s">
        <v>13</v>
      </c>
      <c r="F15" s="100" t="s">
        <v>42</v>
      </c>
      <c r="G15" s="100" t="s">
        <v>13</v>
      </c>
      <c r="H15" s="100" t="s">
        <v>35</v>
      </c>
      <c r="I15" s="100" t="s">
        <v>18</v>
      </c>
      <c r="J15" s="100" t="s">
        <v>18</v>
      </c>
      <c r="L15">
        <f t="shared" ref="L15:T15" si="12">IF(B15="O",((10*10)-3.75),IF(B15="A+",((9*10)-3.75),IF(B15="A",((8.5*10)-3.75),IF(B15="B+",((8*10)-3.75),IF(B15="B",((7*10)-3.75),IF(B15="C",((6*10)-3.75),IF(B15="P",((5*10)-3.75),40)))))))</f>
        <v>86.25</v>
      </c>
      <c r="M15">
        <f t="shared" si="12"/>
        <v>76.25</v>
      </c>
      <c r="N15">
        <f t="shared" si="12"/>
        <v>76.25</v>
      </c>
      <c r="O15">
        <f t="shared" si="12"/>
        <v>66.25</v>
      </c>
      <c r="P15">
        <f t="shared" si="12"/>
        <v>86.25</v>
      </c>
      <c r="Q15">
        <f t="shared" si="12"/>
        <v>66.25</v>
      </c>
      <c r="R15">
        <f t="shared" si="12"/>
        <v>96.25</v>
      </c>
      <c r="S15">
        <f t="shared" si="12"/>
        <v>76.25</v>
      </c>
      <c r="T15">
        <f t="shared" si="12"/>
        <v>76.25</v>
      </c>
    </row>
    <row r="16" spans="1:20">
      <c r="A16" s="82">
        <v>13</v>
      </c>
      <c r="B16" s="100" t="s">
        <v>16</v>
      </c>
      <c r="C16" s="100" t="s">
        <v>16</v>
      </c>
      <c r="D16" s="100" t="s">
        <v>16</v>
      </c>
      <c r="E16" s="100" t="s">
        <v>20</v>
      </c>
      <c r="F16" s="100" t="s">
        <v>13</v>
      </c>
      <c r="G16" s="100" t="s">
        <v>20</v>
      </c>
      <c r="H16" s="100" t="s">
        <v>42</v>
      </c>
      <c r="I16" s="100" t="s">
        <v>18</v>
      </c>
      <c r="J16" s="100" t="s">
        <v>23</v>
      </c>
      <c r="L16">
        <f t="shared" ref="L16:T16" si="13">IF(B16="O",((10*10)-3.75),IF(B16="A+",((9*10)-3.75),IF(B16="A",((8.5*10)-3.75),IF(B16="B+",((8*10)-3.75),IF(B16="B",((7*10)-3.75),IF(B16="C",((6*10)-3.75),IF(B16="P",((5*10)-3.75),40)))))))</f>
        <v>40</v>
      </c>
      <c r="M16">
        <f t="shared" si="13"/>
        <v>40</v>
      </c>
      <c r="N16">
        <f t="shared" si="13"/>
        <v>40</v>
      </c>
      <c r="O16">
        <f t="shared" si="13"/>
        <v>40</v>
      </c>
      <c r="P16">
        <f t="shared" si="13"/>
        <v>66.25</v>
      </c>
      <c r="Q16">
        <f t="shared" si="13"/>
        <v>40</v>
      </c>
      <c r="R16">
        <f t="shared" si="13"/>
        <v>86.25</v>
      </c>
      <c r="S16">
        <f t="shared" si="13"/>
        <v>76.25</v>
      </c>
      <c r="T16">
        <f t="shared" si="13"/>
        <v>81.25</v>
      </c>
    </row>
    <row r="17" spans="1:20">
      <c r="A17" s="82">
        <v>14</v>
      </c>
      <c r="B17" s="100" t="s">
        <v>16</v>
      </c>
      <c r="C17" s="100" t="s">
        <v>16</v>
      </c>
      <c r="D17" s="100" t="s">
        <v>16</v>
      </c>
      <c r="E17" s="100" t="s">
        <v>16</v>
      </c>
      <c r="F17" s="100" t="s">
        <v>18</v>
      </c>
      <c r="G17" s="100" t="s">
        <v>14</v>
      </c>
      <c r="H17" s="100" t="s">
        <v>35</v>
      </c>
      <c r="I17" s="100" t="s">
        <v>18</v>
      </c>
      <c r="J17" s="100" t="s">
        <v>23</v>
      </c>
      <c r="L17">
        <f t="shared" ref="L17:T17" si="14">IF(B17="O",((10*10)-3.75),IF(B17="A+",((9*10)-3.75),IF(B17="A",((8.5*10)-3.75),IF(B17="B+",((8*10)-3.75),IF(B17="B",((7*10)-3.75),IF(B17="C",((6*10)-3.75),IF(B17="P",((5*10)-3.75),40)))))))</f>
        <v>40</v>
      </c>
      <c r="M17">
        <f t="shared" si="14"/>
        <v>40</v>
      </c>
      <c r="N17">
        <f t="shared" si="14"/>
        <v>40</v>
      </c>
      <c r="O17">
        <f t="shared" si="14"/>
        <v>40</v>
      </c>
      <c r="P17">
        <f t="shared" si="14"/>
        <v>76.25</v>
      </c>
      <c r="Q17">
        <f t="shared" si="14"/>
        <v>56.25</v>
      </c>
      <c r="R17">
        <f t="shared" si="14"/>
        <v>96.25</v>
      </c>
      <c r="S17">
        <f t="shared" si="14"/>
        <v>76.25</v>
      </c>
      <c r="T17">
        <f t="shared" si="14"/>
        <v>81.25</v>
      </c>
    </row>
    <row r="18" spans="1:20">
      <c r="A18" s="82">
        <v>15</v>
      </c>
      <c r="B18" s="100" t="s">
        <v>18</v>
      </c>
      <c r="C18" s="100" t="s">
        <v>14</v>
      </c>
      <c r="D18" s="100" t="s">
        <v>13</v>
      </c>
      <c r="E18" s="100" t="s">
        <v>18</v>
      </c>
      <c r="F18" s="100" t="s">
        <v>23</v>
      </c>
      <c r="G18" s="100" t="s">
        <v>18</v>
      </c>
      <c r="H18" s="100" t="s">
        <v>35</v>
      </c>
      <c r="I18" s="100" t="s">
        <v>13</v>
      </c>
      <c r="J18" s="100" t="s">
        <v>23</v>
      </c>
      <c r="L18">
        <f t="shared" ref="L18:T18" si="15">IF(B18="O",((10*10)-3.75),IF(B18="A+",((9*10)-3.75),IF(B18="A",((8.5*10)-3.75),IF(B18="B+",((8*10)-3.75),IF(B18="B",((7*10)-3.75),IF(B18="C",((6*10)-3.75),IF(B18="P",((5*10)-3.75),40)))))))</f>
        <v>76.25</v>
      </c>
      <c r="M18">
        <f t="shared" si="15"/>
        <v>56.25</v>
      </c>
      <c r="N18">
        <f t="shared" si="15"/>
        <v>66.25</v>
      </c>
      <c r="O18">
        <f t="shared" si="15"/>
        <v>76.25</v>
      </c>
      <c r="P18">
        <f t="shared" si="15"/>
        <v>81.25</v>
      </c>
      <c r="Q18">
        <f t="shared" si="15"/>
        <v>76.25</v>
      </c>
      <c r="R18">
        <f t="shared" si="15"/>
        <v>96.25</v>
      </c>
      <c r="S18">
        <f t="shared" si="15"/>
        <v>66.25</v>
      </c>
      <c r="T18">
        <f t="shared" si="15"/>
        <v>81.25</v>
      </c>
    </row>
    <row r="19" spans="1:20">
      <c r="A19" s="82">
        <v>16</v>
      </c>
      <c r="B19" s="100" t="s">
        <v>14</v>
      </c>
      <c r="C19" s="100" t="s">
        <v>14</v>
      </c>
      <c r="D19" s="100" t="s">
        <v>16</v>
      </c>
      <c r="E19" s="100" t="s">
        <v>18</v>
      </c>
      <c r="F19" s="100" t="s">
        <v>23</v>
      </c>
      <c r="G19" s="100" t="s">
        <v>42</v>
      </c>
      <c r="H19" s="100" t="s">
        <v>35</v>
      </c>
      <c r="I19" s="100" t="s">
        <v>18</v>
      </c>
      <c r="J19" s="100" t="s">
        <v>23</v>
      </c>
      <c r="L19">
        <f t="shared" ref="L19:T19" si="16">IF(B19="O",((10*10)-3.75),IF(B19="A+",((9*10)-3.75),IF(B19="A",((8.5*10)-3.75),IF(B19="B+",((8*10)-3.75),IF(B19="B",((7*10)-3.75),IF(B19="C",((6*10)-3.75),IF(B19="P",((5*10)-3.75),40)))))))</f>
        <v>56.25</v>
      </c>
      <c r="M19">
        <f t="shared" si="16"/>
        <v>56.25</v>
      </c>
      <c r="N19">
        <f t="shared" si="16"/>
        <v>40</v>
      </c>
      <c r="O19">
        <f t="shared" si="16"/>
        <v>76.25</v>
      </c>
      <c r="P19">
        <f t="shared" si="16"/>
        <v>81.25</v>
      </c>
      <c r="Q19">
        <f t="shared" si="16"/>
        <v>86.25</v>
      </c>
      <c r="R19">
        <f t="shared" si="16"/>
        <v>96.25</v>
      </c>
      <c r="S19">
        <f t="shared" si="16"/>
        <v>76.25</v>
      </c>
      <c r="T19">
        <f t="shared" si="16"/>
        <v>81.25</v>
      </c>
    </row>
    <row r="20" spans="1:20">
      <c r="A20" s="82">
        <v>17</v>
      </c>
      <c r="B20" s="100" t="s">
        <v>14</v>
      </c>
      <c r="C20" s="100" t="s">
        <v>16</v>
      </c>
      <c r="D20" s="100" t="s">
        <v>16</v>
      </c>
      <c r="E20" s="100" t="s">
        <v>16</v>
      </c>
      <c r="F20" s="100" t="s">
        <v>18</v>
      </c>
      <c r="G20" s="100" t="s">
        <v>14</v>
      </c>
      <c r="H20" s="100" t="s">
        <v>18</v>
      </c>
      <c r="I20" s="100" t="s">
        <v>13</v>
      </c>
      <c r="J20" s="100" t="s">
        <v>23</v>
      </c>
      <c r="L20">
        <f t="shared" ref="L20:T20" si="17">IF(B20="O",((10*10)-3.75),IF(B20="A+",((9*10)-3.75),IF(B20="A",((8.5*10)-3.75),IF(B20="B+",((8*10)-3.75),IF(B20="B",((7*10)-3.75),IF(B20="C",((6*10)-3.75),IF(B20="P",((5*10)-3.75),40)))))))</f>
        <v>56.25</v>
      </c>
      <c r="M20">
        <f t="shared" si="17"/>
        <v>40</v>
      </c>
      <c r="N20">
        <f t="shared" si="17"/>
        <v>40</v>
      </c>
      <c r="O20">
        <f t="shared" si="17"/>
        <v>40</v>
      </c>
      <c r="P20">
        <f t="shared" si="17"/>
        <v>76.25</v>
      </c>
      <c r="Q20">
        <f t="shared" si="17"/>
        <v>56.25</v>
      </c>
      <c r="R20">
        <f t="shared" si="17"/>
        <v>76.25</v>
      </c>
      <c r="S20">
        <f t="shared" si="17"/>
        <v>66.25</v>
      </c>
      <c r="T20">
        <f t="shared" si="17"/>
        <v>81.25</v>
      </c>
    </row>
    <row r="21" spans="1:20">
      <c r="A21" s="82">
        <v>18</v>
      </c>
      <c r="B21" s="100" t="s">
        <v>16</v>
      </c>
      <c r="C21" s="100" t="s">
        <v>14</v>
      </c>
      <c r="D21" s="100" t="s">
        <v>14</v>
      </c>
      <c r="E21" s="100" t="s">
        <v>14</v>
      </c>
      <c r="F21" s="100" t="s">
        <v>13</v>
      </c>
      <c r="G21" s="100" t="s">
        <v>14</v>
      </c>
      <c r="H21" s="100" t="s">
        <v>23</v>
      </c>
      <c r="I21" s="100" t="s">
        <v>18</v>
      </c>
      <c r="J21" s="100" t="s">
        <v>18</v>
      </c>
      <c r="L21">
        <f t="shared" ref="L21:T21" si="18">IF(B21="O",((10*10)-3.75),IF(B21="A+",((9*10)-3.75),IF(B21="A",((8.5*10)-3.75),IF(B21="B+",((8*10)-3.75),IF(B21="B",((7*10)-3.75),IF(B21="C",((6*10)-3.75),IF(B21="P",((5*10)-3.75),40)))))))</f>
        <v>40</v>
      </c>
      <c r="M21">
        <f t="shared" si="18"/>
        <v>56.25</v>
      </c>
      <c r="N21">
        <f t="shared" si="18"/>
        <v>56.25</v>
      </c>
      <c r="O21">
        <f t="shared" si="18"/>
        <v>56.25</v>
      </c>
      <c r="P21">
        <f t="shared" si="18"/>
        <v>66.25</v>
      </c>
      <c r="Q21">
        <f t="shared" si="18"/>
        <v>56.25</v>
      </c>
      <c r="R21">
        <f t="shared" si="18"/>
        <v>81.25</v>
      </c>
      <c r="S21">
        <f t="shared" si="18"/>
        <v>76.25</v>
      </c>
      <c r="T21">
        <f t="shared" si="18"/>
        <v>76.25</v>
      </c>
    </row>
    <row r="22" spans="1:20">
      <c r="A22" s="82">
        <v>19</v>
      </c>
      <c r="B22" s="100" t="s">
        <v>20</v>
      </c>
      <c r="C22" s="100" t="s">
        <v>16</v>
      </c>
      <c r="D22" s="100" t="s">
        <v>16</v>
      </c>
      <c r="E22" s="100" t="s">
        <v>13</v>
      </c>
      <c r="F22" s="100" t="s">
        <v>23</v>
      </c>
      <c r="G22" s="100" t="s">
        <v>16</v>
      </c>
      <c r="H22" s="100" t="s">
        <v>35</v>
      </c>
      <c r="I22" s="100" t="s">
        <v>18</v>
      </c>
      <c r="J22" s="100" t="s">
        <v>42</v>
      </c>
      <c r="L22">
        <f t="shared" ref="L22:T22" si="19">IF(B22="O",((10*10)-3.75),IF(B22="A+",((9*10)-3.75),IF(B22="A",((8.5*10)-3.75),IF(B22="B+",((8*10)-3.75),IF(B22="B",((7*10)-3.75),IF(B22="C",((6*10)-3.75),IF(B22="P",((5*10)-3.75),40)))))))</f>
        <v>40</v>
      </c>
      <c r="M22">
        <f t="shared" si="19"/>
        <v>40</v>
      </c>
      <c r="N22">
        <f t="shared" si="19"/>
        <v>40</v>
      </c>
      <c r="O22">
        <f t="shared" si="19"/>
        <v>66.25</v>
      </c>
      <c r="P22">
        <f t="shared" si="19"/>
        <v>81.25</v>
      </c>
      <c r="Q22">
        <f t="shared" si="19"/>
        <v>40</v>
      </c>
      <c r="R22">
        <f t="shared" si="19"/>
        <v>96.25</v>
      </c>
      <c r="S22">
        <f t="shared" si="19"/>
        <v>76.25</v>
      </c>
      <c r="T22">
        <f t="shared" si="19"/>
        <v>86.25</v>
      </c>
    </row>
    <row r="23" spans="1:20">
      <c r="A23" s="82">
        <v>20</v>
      </c>
      <c r="B23" s="100" t="s">
        <v>42</v>
      </c>
      <c r="C23" s="100" t="s">
        <v>14</v>
      </c>
      <c r="D23" s="100" t="s">
        <v>18</v>
      </c>
      <c r="E23" s="100" t="s">
        <v>18</v>
      </c>
      <c r="F23" s="100" t="s">
        <v>18</v>
      </c>
      <c r="G23" s="100" t="s">
        <v>13</v>
      </c>
      <c r="H23" s="100" t="s">
        <v>35</v>
      </c>
      <c r="I23" s="100" t="s">
        <v>18</v>
      </c>
      <c r="J23" s="100" t="s">
        <v>18</v>
      </c>
      <c r="L23">
        <f t="shared" ref="L23:T23" si="20">IF(B23="O",((10*10)-3.75),IF(B23="A+",((9*10)-3.75),IF(B23="A",((8.5*10)-3.75),IF(B23="B+",((8*10)-3.75),IF(B23="B",((7*10)-3.75),IF(B23="C",((6*10)-3.75),IF(B23="P",((5*10)-3.75),40)))))))</f>
        <v>86.25</v>
      </c>
      <c r="M23">
        <f t="shared" si="20"/>
        <v>56.25</v>
      </c>
      <c r="N23">
        <f t="shared" si="20"/>
        <v>76.25</v>
      </c>
      <c r="O23">
        <f t="shared" si="20"/>
        <v>76.25</v>
      </c>
      <c r="P23">
        <f t="shared" si="20"/>
        <v>76.25</v>
      </c>
      <c r="Q23">
        <f t="shared" si="20"/>
        <v>66.25</v>
      </c>
      <c r="R23">
        <f t="shared" si="20"/>
        <v>96.25</v>
      </c>
      <c r="S23">
        <f t="shared" si="20"/>
        <v>76.25</v>
      </c>
      <c r="T23">
        <f t="shared" si="20"/>
        <v>76.25</v>
      </c>
    </row>
    <row r="24" spans="1:20">
      <c r="A24" s="82">
        <v>21</v>
      </c>
      <c r="B24" s="100" t="s">
        <v>42</v>
      </c>
      <c r="C24" s="100" t="s">
        <v>23</v>
      </c>
      <c r="D24" s="100" t="s">
        <v>18</v>
      </c>
      <c r="E24" s="100" t="s">
        <v>35</v>
      </c>
      <c r="F24" s="100" t="s">
        <v>35</v>
      </c>
      <c r="G24" s="100" t="s">
        <v>35</v>
      </c>
      <c r="H24" s="100" t="s">
        <v>35</v>
      </c>
      <c r="I24" s="100" t="s">
        <v>23</v>
      </c>
      <c r="J24" s="100" t="s">
        <v>42</v>
      </c>
      <c r="L24">
        <f t="shared" ref="L24:T24" si="21">IF(B24="O",((10*10)-3.75),IF(B24="A+",((9*10)-3.75),IF(B24="A",((8.5*10)-3.75),IF(B24="B+",((8*10)-3.75),IF(B24="B",((7*10)-3.75),IF(B24="C",((6*10)-3.75),IF(B24="P",((5*10)-3.75),40)))))))</f>
        <v>86.25</v>
      </c>
      <c r="M24">
        <f t="shared" si="21"/>
        <v>81.25</v>
      </c>
      <c r="N24">
        <f t="shared" si="21"/>
        <v>76.25</v>
      </c>
      <c r="O24">
        <f t="shared" si="21"/>
        <v>96.25</v>
      </c>
      <c r="P24">
        <f t="shared" si="21"/>
        <v>96.25</v>
      </c>
      <c r="Q24">
        <f t="shared" si="21"/>
        <v>96.25</v>
      </c>
      <c r="R24">
        <f t="shared" si="21"/>
        <v>96.25</v>
      </c>
      <c r="S24">
        <f t="shared" si="21"/>
        <v>81.25</v>
      </c>
      <c r="T24">
        <f t="shared" si="21"/>
        <v>86.25</v>
      </c>
    </row>
    <row r="25" spans="1:20">
      <c r="A25" s="82">
        <v>22</v>
      </c>
      <c r="B25" s="100" t="s">
        <v>13</v>
      </c>
      <c r="C25" s="100" t="s">
        <v>16</v>
      </c>
      <c r="D25" s="100" t="s">
        <v>18</v>
      </c>
      <c r="E25" s="100" t="s">
        <v>13</v>
      </c>
      <c r="F25" s="100" t="s">
        <v>13</v>
      </c>
      <c r="G25" s="100" t="s">
        <v>18</v>
      </c>
      <c r="H25" s="100" t="s">
        <v>35</v>
      </c>
      <c r="I25" s="100" t="s">
        <v>18</v>
      </c>
      <c r="J25" s="100" t="s">
        <v>23</v>
      </c>
      <c r="L25">
        <f t="shared" ref="L25:T25" si="22">IF(B25="O",((10*10)-3.75),IF(B25="A+",((9*10)-3.75),IF(B25="A",((8.5*10)-3.75),IF(B25="B+",((8*10)-3.75),IF(B25="B",((7*10)-3.75),IF(B25="C",((6*10)-3.75),IF(B25="P",((5*10)-3.75),40)))))))</f>
        <v>66.25</v>
      </c>
      <c r="M25">
        <f t="shared" si="22"/>
        <v>40</v>
      </c>
      <c r="N25">
        <f t="shared" si="22"/>
        <v>76.25</v>
      </c>
      <c r="O25">
        <f t="shared" si="22"/>
        <v>66.25</v>
      </c>
      <c r="P25">
        <f t="shared" si="22"/>
        <v>66.25</v>
      </c>
      <c r="Q25">
        <f t="shared" si="22"/>
        <v>76.25</v>
      </c>
      <c r="R25">
        <f t="shared" si="22"/>
        <v>96.25</v>
      </c>
      <c r="S25">
        <f t="shared" si="22"/>
        <v>76.25</v>
      </c>
      <c r="T25">
        <f t="shared" si="22"/>
        <v>81.25</v>
      </c>
    </row>
    <row r="26" spans="1:20">
      <c r="A26" s="82">
        <v>23</v>
      </c>
      <c r="B26" s="100" t="s">
        <v>18</v>
      </c>
      <c r="C26" s="100" t="s">
        <v>13</v>
      </c>
      <c r="D26" s="100" t="s">
        <v>13</v>
      </c>
      <c r="E26" s="100" t="s">
        <v>18</v>
      </c>
      <c r="F26" s="100" t="s">
        <v>35</v>
      </c>
      <c r="G26" s="100" t="s">
        <v>42</v>
      </c>
      <c r="H26" s="100" t="s">
        <v>35</v>
      </c>
      <c r="I26" s="100" t="s">
        <v>18</v>
      </c>
      <c r="J26" s="100" t="s">
        <v>42</v>
      </c>
      <c r="L26">
        <f t="shared" ref="L26:T26" si="23">IF(B26="O",((10*10)-3.75),IF(B26="A+",((9*10)-3.75),IF(B26="A",((8.5*10)-3.75),IF(B26="B+",((8*10)-3.75),IF(B26="B",((7*10)-3.75),IF(B26="C",((6*10)-3.75),IF(B26="P",((5*10)-3.75),40)))))))</f>
        <v>76.25</v>
      </c>
      <c r="M26">
        <f t="shared" si="23"/>
        <v>66.25</v>
      </c>
      <c r="N26">
        <f t="shared" si="23"/>
        <v>66.25</v>
      </c>
      <c r="O26">
        <f t="shared" si="23"/>
        <v>76.25</v>
      </c>
      <c r="P26">
        <f t="shared" si="23"/>
        <v>96.25</v>
      </c>
      <c r="Q26">
        <f t="shared" si="23"/>
        <v>86.25</v>
      </c>
      <c r="R26">
        <f t="shared" si="23"/>
        <v>96.25</v>
      </c>
      <c r="S26">
        <f t="shared" si="23"/>
        <v>76.25</v>
      </c>
      <c r="T26">
        <f t="shared" si="23"/>
        <v>86.25</v>
      </c>
    </row>
    <row r="27" spans="1:20">
      <c r="A27" s="82">
        <v>24</v>
      </c>
      <c r="B27" s="100" t="s">
        <v>18</v>
      </c>
      <c r="C27" s="100" t="s">
        <v>13</v>
      </c>
      <c r="D27" s="100" t="s">
        <v>18</v>
      </c>
      <c r="E27" s="100" t="s">
        <v>18</v>
      </c>
      <c r="F27" s="100" t="s">
        <v>42</v>
      </c>
      <c r="G27" s="100" t="s">
        <v>35</v>
      </c>
      <c r="H27" s="100" t="s">
        <v>35</v>
      </c>
      <c r="I27" s="100" t="s">
        <v>18</v>
      </c>
      <c r="J27" s="100" t="s">
        <v>42</v>
      </c>
      <c r="L27">
        <f t="shared" ref="L27:T27" si="24">IF(B27="O",((10*10)-3.75),IF(B27="A+",((9*10)-3.75),IF(B27="A",((8.5*10)-3.75),IF(B27="B+",((8*10)-3.75),IF(B27="B",((7*10)-3.75),IF(B27="C",((6*10)-3.75),IF(B27="P",((5*10)-3.75),40)))))))</f>
        <v>76.25</v>
      </c>
      <c r="M27">
        <f t="shared" si="24"/>
        <v>66.25</v>
      </c>
      <c r="N27">
        <f t="shared" si="24"/>
        <v>76.25</v>
      </c>
      <c r="O27">
        <f t="shared" si="24"/>
        <v>76.25</v>
      </c>
      <c r="P27">
        <f t="shared" si="24"/>
        <v>86.25</v>
      </c>
      <c r="Q27">
        <f t="shared" si="24"/>
        <v>96.25</v>
      </c>
      <c r="R27">
        <f t="shared" si="24"/>
        <v>96.25</v>
      </c>
      <c r="S27">
        <f t="shared" si="24"/>
        <v>76.25</v>
      </c>
      <c r="T27">
        <f t="shared" si="24"/>
        <v>86.25</v>
      </c>
    </row>
    <row r="28" spans="1:20">
      <c r="A28" s="82">
        <v>25</v>
      </c>
      <c r="B28" s="100" t="s">
        <v>18</v>
      </c>
      <c r="C28" s="100" t="s">
        <v>13</v>
      </c>
      <c r="D28" s="100" t="s">
        <v>35</v>
      </c>
      <c r="E28" s="100" t="s">
        <v>23</v>
      </c>
      <c r="F28" s="100" t="s">
        <v>42</v>
      </c>
      <c r="G28" s="100" t="s">
        <v>35</v>
      </c>
      <c r="H28" s="100" t="s">
        <v>35</v>
      </c>
      <c r="I28" s="100" t="s">
        <v>18</v>
      </c>
      <c r="J28" s="100" t="s">
        <v>42</v>
      </c>
      <c r="L28">
        <f t="shared" ref="L28:T28" si="25">IF(B28="O",((10*10)-3.75),IF(B28="A+",((9*10)-3.75),IF(B28="A",((8.5*10)-3.75),IF(B28="B+",((8*10)-3.75),IF(B28="B",((7*10)-3.75),IF(B28="C",((6*10)-3.75),IF(B28="P",((5*10)-3.75),40)))))))</f>
        <v>76.25</v>
      </c>
      <c r="M28">
        <f t="shared" si="25"/>
        <v>66.25</v>
      </c>
      <c r="N28">
        <f t="shared" si="25"/>
        <v>96.25</v>
      </c>
      <c r="O28">
        <f t="shared" si="25"/>
        <v>81.25</v>
      </c>
      <c r="P28">
        <f t="shared" si="25"/>
        <v>86.25</v>
      </c>
      <c r="Q28">
        <f t="shared" si="25"/>
        <v>96.25</v>
      </c>
      <c r="R28">
        <f t="shared" si="25"/>
        <v>96.25</v>
      </c>
      <c r="S28">
        <f t="shared" si="25"/>
        <v>76.25</v>
      </c>
      <c r="T28">
        <f t="shared" si="25"/>
        <v>86.25</v>
      </c>
    </row>
    <row r="29" spans="1:20">
      <c r="A29" s="82">
        <v>26</v>
      </c>
      <c r="B29" s="100" t="s">
        <v>13</v>
      </c>
      <c r="C29" s="100" t="s">
        <v>13</v>
      </c>
      <c r="D29" s="100" t="s">
        <v>18</v>
      </c>
      <c r="E29" s="100" t="s">
        <v>18</v>
      </c>
      <c r="F29" s="100" t="s">
        <v>42</v>
      </c>
      <c r="G29" s="100" t="s">
        <v>18</v>
      </c>
      <c r="H29" s="100" t="s">
        <v>35</v>
      </c>
      <c r="I29" s="100" t="s">
        <v>18</v>
      </c>
      <c r="J29" s="100" t="s">
        <v>23</v>
      </c>
      <c r="L29">
        <f t="shared" ref="L29:T29" si="26">IF(B29="O",((10*10)-3.75),IF(B29="A+",((9*10)-3.75),IF(B29="A",((8.5*10)-3.75),IF(B29="B+",((8*10)-3.75),IF(B29="B",((7*10)-3.75),IF(B29="C",((6*10)-3.75),IF(B29="P",((5*10)-3.75),40)))))))</f>
        <v>66.25</v>
      </c>
      <c r="M29">
        <f t="shared" si="26"/>
        <v>66.25</v>
      </c>
      <c r="N29">
        <f t="shared" si="26"/>
        <v>76.25</v>
      </c>
      <c r="O29">
        <f t="shared" si="26"/>
        <v>76.25</v>
      </c>
      <c r="P29">
        <f t="shared" si="26"/>
        <v>86.25</v>
      </c>
      <c r="Q29">
        <f t="shared" si="26"/>
        <v>76.25</v>
      </c>
      <c r="R29">
        <f t="shared" si="26"/>
        <v>96.25</v>
      </c>
      <c r="S29">
        <f t="shared" si="26"/>
        <v>76.25</v>
      </c>
      <c r="T29">
        <f t="shared" si="26"/>
        <v>81.25</v>
      </c>
    </row>
    <row r="30" spans="1:20">
      <c r="A30" s="82">
        <v>27</v>
      </c>
      <c r="B30" s="100" t="s">
        <v>18</v>
      </c>
      <c r="C30" s="100" t="s">
        <v>14</v>
      </c>
      <c r="D30" s="100" t="s">
        <v>13</v>
      </c>
      <c r="E30" s="100" t="s">
        <v>16</v>
      </c>
      <c r="F30" s="100" t="s">
        <v>18</v>
      </c>
      <c r="G30" s="100" t="s">
        <v>16</v>
      </c>
      <c r="H30" s="100" t="s">
        <v>35</v>
      </c>
      <c r="I30" s="100" t="s">
        <v>13</v>
      </c>
      <c r="J30" s="100" t="s">
        <v>18</v>
      </c>
      <c r="L30">
        <f t="shared" ref="L30:T30" si="27">IF(B30="O",((10*10)-3.75),IF(B30="A+",((9*10)-3.75),IF(B30="A",((8.5*10)-3.75),IF(B30="B+",((8*10)-3.75),IF(B30="B",((7*10)-3.75),IF(B30="C",((6*10)-3.75),IF(B30="P",((5*10)-3.75),40)))))))</f>
        <v>76.25</v>
      </c>
      <c r="M30">
        <f t="shared" si="27"/>
        <v>56.25</v>
      </c>
      <c r="N30">
        <f t="shared" si="27"/>
        <v>66.25</v>
      </c>
      <c r="O30">
        <f t="shared" si="27"/>
        <v>40</v>
      </c>
      <c r="P30">
        <f t="shared" si="27"/>
        <v>76.25</v>
      </c>
      <c r="Q30">
        <f t="shared" si="27"/>
        <v>40</v>
      </c>
      <c r="R30">
        <f t="shared" si="27"/>
        <v>96.25</v>
      </c>
      <c r="S30">
        <f t="shared" si="27"/>
        <v>66.25</v>
      </c>
      <c r="T30">
        <f t="shared" si="27"/>
        <v>76.25</v>
      </c>
    </row>
    <row r="31" spans="1:20">
      <c r="A31" s="82">
        <v>28</v>
      </c>
      <c r="B31" s="100" t="s">
        <v>18</v>
      </c>
      <c r="C31" s="100" t="s">
        <v>18</v>
      </c>
      <c r="D31" s="100" t="s">
        <v>13</v>
      </c>
      <c r="E31" s="100" t="s">
        <v>18</v>
      </c>
      <c r="F31" s="100" t="s">
        <v>23</v>
      </c>
      <c r="G31" s="100" t="s">
        <v>42</v>
      </c>
      <c r="H31" s="100" t="s">
        <v>35</v>
      </c>
      <c r="I31" s="100" t="s">
        <v>18</v>
      </c>
      <c r="J31" s="100" t="s">
        <v>23</v>
      </c>
      <c r="L31">
        <f t="shared" ref="L31:T31" si="28">IF(B31="O",((10*10)-3.75),IF(B31="A+",((9*10)-3.75),IF(B31="A",((8.5*10)-3.75),IF(B31="B+",((8*10)-3.75),IF(B31="B",((7*10)-3.75),IF(B31="C",((6*10)-3.75),IF(B31="P",((5*10)-3.75),40)))))))</f>
        <v>76.25</v>
      </c>
      <c r="M31">
        <f t="shared" si="28"/>
        <v>76.25</v>
      </c>
      <c r="N31">
        <f t="shared" si="28"/>
        <v>66.25</v>
      </c>
      <c r="O31">
        <f t="shared" si="28"/>
        <v>76.25</v>
      </c>
      <c r="P31">
        <f t="shared" si="28"/>
        <v>81.25</v>
      </c>
      <c r="Q31">
        <f t="shared" si="28"/>
        <v>86.25</v>
      </c>
      <c r="R31">
        <f t="shared" si="28"/>
        <v>96.25</v>
      </c>
      <c r="S31">
        <f t="shared" si="28"/>
        <v>76.25</v>
      </c>
      <c r="T31">
        <f t="shared" si="28"/>
        <v>81.25</v>
      </c>
    </row>
    <row r="32" spans="1:20">
      <c r="A32" s="82">
        <v>29</v>
      </c>
      <c r="B32" s="100" t="s">
        <v>14</v>
      </c>
      <c r="C32" s="100" t="s">
        <v>14</v>
      </c>
      <c r="D32" s="100" t="s">
        <v>13</v>
      </c>
      <c r="E32" s="100" t="s">
        <v>16</v>
      </c>
      <c r="F32" s="100" t="s">
        <v>13</v>
      </c>
      <c r="G32" s="100" t="s">
        <v>18</v>
      </c>
      <c r="H32" s="100" t="s">
        <v>23</v>
      </c>
      <c r="I32" s="100" t="s">
        <v>18</v>
      </c>
      <c r="J32" s="100" t="s">
        <v>42</v>
      </c>
      <c r="L32">
        <f t="shared" ref="L32:T32" si="29">IF(B32="O",((10*10)-3.75),IF(B32="A+",((9*10)-3.75),IF(B32="A",((8.5*10)-3.75),IF(B32="B+",((8*10)-3.75),IF(B32="B",((7*10)-3.75),IF(B32="C",((6*10)-3.75),IF(B32="P",((5*10)-3.75),40)))))))</f>
        <v>56.25</v>
      </c>
      <c r="M32">
        <f t="shared" si="29"/>
        <v>56.25</v>
      </c>
      <c r="N32">
        <f t="shared" si="29"/>
        <v>66.25</v>
      </c>
      <c r="O32">
        <f t="shared" si="29"/>
        <v>40</v>
      </c>
      <c r="P32">
        <f t="shared" si="29"/>
        <v>66.25</v>
      </c>
      <c r="Q32">
        <f t="shared" si="29"/>
        <v>76.25</v>
      </c>
      <c r="R32">
        <f t="shared" si="29"/>
        <v>81.25</v>
      </c>
      <c r="S32">
        <f t="shared" si="29"/>
        <v>76.25</v>
      </c>
      <c r="T32">
        <f t="shared" si="29"/>
        <v>86.25</v>
      </c>
    </row>
    <row r="33" spans="1:20">
      <c r="A33" s="82">
        <v>30</v>
      </c>
      <c r="B33" s="100" t="s">
        <v>16</v>
      </c>
      <c r="C33" s="100" t="s">
        <v>14</v>
      </c>
      <c r="D33" s="100" t="s">
        <v>13</v>
      </c>
      <c r="E33" s="100" t="s">
        <v>16</v>
      </c>
      <c r="F33" s="100" t="s">
        <v>23</v>
      </c>
      <c r="G33" s="100" t="s">
        <v>23</v>
      </c>
      <c r="H33" s="100" t="s">
        <v>42</v>
      </c>
      <c r="I33" s="100" t="s">
        <v>18</v>
      </c>
      <c r="J33" s="100" t="s">
        <v>23</v>
      </c>
      <c r="L33">
        <f t="shared" ref="L33:T33" si="30">IF(B33="O",((10*10)-3.75),IF(B33="A+",((9*10)-3.75),IF(B33="A",((8.5*10)-3.75),IF(B33="B+",((8*10)-3.75),IF(B33="B",((7*10)-3.75),IF(B33="C",((6*10)-3.75),IF(B33="P",((5*10)-3.75),40)))))))</f>
        <v>40</v>
      </c>
      <c r="M33">
        <f t="shared" si="30"/>
        <v>56.25</v>
      </c>
      <c r="N33">
        <f t="shared" si="30"/>
        <v>66.25</v>
      </c>
      <c r="O33">
        <f t="shared" si="30"/>
        <v>40</v>
      </c>
      <c r="P33">
        <f t="shared" si="30"/>
        <v>81.25</v>
      </c>
      <c r="Q33">
        <f t="shared" si="30"/>
        <v>81.25</v>
      </c>
      <c r="R33">
        <f t="shared" si="30"/>
        <v>86.25</v>
      </c>
      <c r="S33">
        <f t="shared" si="30"/>
        <v>76.25</v>
      </c>
      <c r="T33">
        <f t="shared" si="30"/>
        <v>81.25</v>
      </c>
    </row>
    <row r="34" spans="1:20">
      <c r="A34" s="82">
        <v>31</v>
      </c>
      <c r="B34" s="100" t="s">
        <v>18</v>
      </c>
      <c r="C34" s="100" t="s">
        <v>18</v>
      </c>
      <c r="D34" s="100" t="s">
        <v>35</v>
      </c>
      <c r="E34" s="100" t="s">
        <v>13</v>
      </c>
      <c r="F34" s="100" t="s">
        <v>42</v>
      </c>
      <c r="G34" s="100" t="s">
        <v>35</v>
      </c>
      <c r="H34" s="100" t="s">
        <v>35</v>
      </c>
      <c r="I34" s="100" t="s">
        <v>18</v>
      </c>
      <c r="J34" s="100" t="s">
        <v>42</v>
      </c>
      <c r="L34">
        <f t="shared" ref="L34:T34" si="31">IF(B34="O",((10*10)-3.75),IF(B34="A+",((9*10)-3.75),IF(B34="A",((8.5*10)-3.75),IF(B34="B+",((8*10)-3.75),IF(B34="B",((7*10)-3.75),IF(B34="C",((6*10)-3.75),IF(B34="P",((5*10)-3.75),40)))))))</f>
        <v>76.25</v>
      </c>
      <c r="M34">
        <f t="shared" si="31"/>
        <v>76.25</v>
      </c>
      <c r="N34">
        <f t="shared" si="31"/>
        <v>96.25</v>
      </c>
      <c r="O34">
        <f t="shared" si="31"/>
        <v>66.25</v>
      </c>
      <c r="P34">
        <f t="shared" si="31"/>
        <v>86.25</v>
      </c>
      <c r="Q34">
        <f t="shared" si="31"/>
        <v>96.25</v>
      </c>
      <c r="R34">
        <f t="shared" si="31"/>
        <v>96.25</v>
      </c>
      <c r="S34">
        <f t="shared" si="31"/>
        <v>76.25</v>
      </c>
      <c r="T34">
        <f t="shared" si="31"/>
        <v>86.25</v>
      </c>
    </row>
    <row r="35" spans="1:20">
      <c r="A35" s="82">
        <v>32</v>
      </c>
      <c r="B35" s="100" t="s">
        <v>23</v>
      </c>
      <c r="C35" s="100" t="s">
        <v>13</v>
      </c>
      <c r="D35" s="100" t="s">
        <v>18</v>
      </c>
      <c r="E35" s="100" t="s">
        <v>18</v>
      </c>
      <c r="F35" s="100" t="s">
        <v>18</v>
      </c>
      <c r="G35" s="100" t="s">
        <v>18</v>
      </c>
      <c r="H35" s="100" t="s">
        <v>35</v>
      </c>
      <c r="I35" s="100" t="s">
        <v>18</v>
      </c>
      <c r="J35" s="100" t="s">
        <v>18</v>
      </c>
      <c r="L35">
        <f t="shared" ref="L35:T35" si="32">IF(B35="O",((10*10)-3.75),IF(B35="A+",((9*10)-3.75),IF(B35="A",((8.5*10)-3.75),IF(B35="B+",((8*10)-3.75),IF(B35="B",((7*10)-3.75),IF(B35="C",((6*10)-3.75),IF(B35="P",((5*10)-3.75),40)))))))</f>
        <v>81.25</v>
      </c>
      <c r="M35">
        <f t="shared" si="32"/>
        <v>66.25</v>
      </c>
      <c r="N35">
        <f t="shared" si="32"/>
        <v>76.25</v>
      </c>
      <c r="O35">
        <f t="shared" si="32"/>
        <v>76.25</v>
      </c>
      <c r="P35">
        <f t="shared" si="32"/>
        <v>76.25</v>
      </c>
      <c r="Q35">
        <f t="shared" si="32"/>
        <v>76.25</v>
      </c>
      <c r="R35">
        <f t="shared" si="32"/>
        <v>96.25</v>
      </c>
      <c r="S35">
        <f t="shared" si="32"/>
        <v>76.25</v>
      </c>
      <c r="T35">
        <f t="shared" si="32"/>
        <v>76.25</v>
      </c>
    </row>
    <row r="36" spans="1:20">
      <c r="A36" s="82">
        <v>33</v>
      </c>
      <c r="B36" s="100" t="s">
        <v>23</v>
      </c>
      <c r="C36" s="100" t="s">
        <v>18</v>
      </c>
      <c r="D36" s="100" t="s">
        <v>42</v>
      </c>
      <c r="E36" s="100" t="s">
        <v>18</v>
      </c>
      <c r="F36" s="100" t="s">
        <v>23</v>
      </c>
      <c r="G36" s="100" t="s">
        <v>23</v>
      </c>
      <c r="H36" s="100" t="s">
        <v>42</v>
      </c>
      <c r="I36" s="100" t="s">
        <v>18</v>
      </c>
      <c r="J36" s="100" t="s">
        <v>23</v>
      </c>
      <c r="L36">
        <f t="shared" ref="L36:T36" si="33">IF(B36="O",((10*10)-3.75),IF(B36="A+",((9*10)-3.75),IF(B36="A",((8.5*10)-3.75),IF(B36="B+",((8*10)-3.75),IF(B36="B",((7*10)-3.75),IF(B36="C",((6*10)-3.75),IF(B36="P",((5*10)-3.75),40)))))))</f>
        <v>81.25</v>
      </c>
      <c r="M36">
        <f t="shared" si="33"/>
        <v>76.25</v>
      </c>
      <c r="N36">
        <f t="shared" si="33"/>
        <v>86.25</v>
      </c>
      <c r="O36">
        <f t="shared" si="33"/>
        <v>76.25</v>
      </c>
      <c r="P36">
        <f t="shared" si="33"/>
        <v>81.25</v>
      </c>
      <c r="Q36">
        <f t="shared" si="33"/>
        <v>81.25</v>
      </c>
      <c r="R36">
        <f t="shared" si="33"/>
        <v>86.25</v>
      </c>
      <c r="S36">
        <f t="shared" si="33"/>
        <v>76.25</v>
      </c>
      <c r="T36">
        <f t="shared" si="33"/>
        <v>81.25</v>
      </c>
    </row>
    <row r="37" spans="1:20">
      <c r="A37" s="82">
        <v>34</v>
      </c>
      <c r="B37" s="100" t="s">
        <v>18</v>
      </c>
      <c r="C37" s="100" t="s">
        <v>14</v>
      </c>
      <c r="D37" s="100" t="s">
        <v>13</v>
      </c>
      <c r="E37" s="100" t="s">
        <v>16</v>
      </c>
      <c r="F37" s="100" t="s">
        <v>18</v>
      </c>
      <c r="G37" s="100" t="s">
        <v>23</v>
      </c>
      <c r="H37" s="100" t="s">
        <v>35</v>
      </c>
      <c r="I37" s="100" t="s">
        <v>18</v>
      </c>
      <c r="J37" s="100" t="s">
        <v>23</v>
      </c>
      <c r="L37">
        <f t="shared" ref="L37:T37" si="34">IF(B37="O",((10*10)-3.75),IF(B37="A+",((9*10)-3.75),IF(B37="A",((8.5*10)-3.75),IF(B37="B+",((8*10)-3.75),IF(B37="B",((7*10)-3.75),IF(B37="C",((6*10)-3.75),IF(B37="P",((5*10)-3.75),40)))))))</f>
        <v>76.25</v>
      </c>
      <c r="M37">
        <f t="shared" si="34"/>
        <v>56.25</v>
      </c>
      <c r="N37">
        <f t="shared" si="34"/>
        <v>66.25</v>
      </c>
      <c r="O37">
        <f t="shared" si="34"/>
        <v>40</v>
      </c>
      <c r="P37">
        <f t="shared" si="34"/>
        <v>76.25</v>
      </c>
      <c r="Q37">
        <f t="shared" si="34"/>
        <v>81.25</v>
      </c>
      <c r="R37">
        <f t="shared" si="34"/>
        <v>96.25</v>
      </c>
      <c r="S37">
        <f t="shared" si="34"/>
        <v>76.25</v>
      </c>
      <c r="T37">
        <f t="shared" si="34"/>
        <v>81.25</v>
      </c>
    </row>
    <row r="38" spans="1:20">
      <c r="A38" s="82">
        <v>35</v>
      </c>
      <c r="B38" s="100" t="s">
        <v>16</v>
      </c>
      <c r="C38" s="100" t="s">
        <v>16</v>
      </c>
      <c r="D38" s="100" t="s">
        <v>14</v>
      </c>
      <c r="E38" s="100" t="s">
        <v>16</v>
      </c>
      <c r="F38" s="100" t="s">
        <v>13</v>
      </c>
      <c r="G38" s="100" t="s">
        <v>14</v>
      </c>
      <c r="H38" s="100" t="s">
        <v>35</v>
      </c>
      <c r="I38" s="100" t="s">
        <v>18</v>
      </c>
      <c r="J38" s="100" t="s">
        <v>18</v>
      </c>
      <c r="L38">
        <f t="shared" ref="L38:T38" si="35">IF(B38="O",((10*10)-3.75),IF(B38="A+",((9*10)-3.75),IF(B38="A",((8.5*10)-3.75),IF(B38="B+",((8*10)-3.75),IF(B38="B",((7*10)-3.75),IF(B38="C",((6*10)-3.75),IF(B38="P",((5*10)-3.75),40)))))))</f>
        <v>40</v>
      </c>
      <c r="M38">
        <f t="shared" si="35"/>
        <v>40</v>
      </c>
      <c r="N38">
        <f t="shared" si="35"/>
        <v>56.25</v>
      </c>
      <c r="O38">
        <f t="shared" si="35"/>
        <v>40</v>
      </c>
      <c r="P38">
        <f t="shared" si="35"/>
        <v>66.25</v>
      </c>
      <c r="Q38">
        <f t="shared" si="35"/>
        <v>56.25</v>
      </c>
      <c r="R38">
        <f t="shared" si="35"/>
        <v>96.25</v>
      </c>
      <c r="S38">
        <f t="shared" si="35"/>
        <v>76.25</v>
      </c>
      <c r="T38">
        <f t="shared" si="35"/>
        <v>76.25</v>
      </c>
    </row>
    <row r="39" spans="1:20">
      <c r="A39" s="82">
        <v>36</v>
      </c>
      <c r="B39" s="100" t="s">
        <v>18</v>
      </c>
      <c r="C39" s="100" t="s">
        <v>18</v>
      </c>
      <c r="D39" s="100" t="s">
        <v>42</v>
      </c>
      <c r="E39" s="100" t="s">
        <v>35</v>
      </c>
      <c r="F39" s="100" t="s">
        <v>42</v>
      </c>
      <c r="G39" s="100" t="s">
        <v>18</v>
      </c>
      <c r="H39" s="100" t="s">
        <v>35</v>
      </c>
      <c r="I39" s="100" t="s">
        <v>18</v>
      </c>
      <c r="J39" s="100" t="s">
        <v>42</v>
      </c>
      <c r="L39">
        <f t="shared" ref="L39:T39" si="36">IF(B39="O",((10*10)-3.75),IF(B39="A+",((9*10)-3.75),IF(B39="A",((8.5*10)-3.75),IF(B39="B+",((8*10)-3.75),IF(B39="B",((7*10)-3.75),IF(B39="C",((6*10)-3.75),IF(B39="P",((5*10)-3.75),40)))))))</f>
        <v>76.25</v>
      </c>
      <c r="M39">
        <f t="shared" si="36"/>
        <v>76.25</v>
      </c>
      <c r="N39">
        <f t="shared" si="36"/>
        <v>86.25</v>
      </c>
      <c r="O39">
        <f t="shared" si="36"/>
        <v>96.25</v>
      </c>
      <c r="P39">
        <f t="shared" si="36"/>
        <v>86.25</v>
      </c>
      <c r="Q39">
        <f t="shared" si="36"/>
        <v>76.25</v>
      </c>
      <c r="R39">
        <f t="shared" si="36"/>
        <v>96.25</v>
      </c>
      <c r="S39">
        <f t="shared" si="36"/>
        <v>76.25</v>
      </c>
      <c r="T39">
        <f t="shared" si="36"/>
        <v>86.25</v>
      </c>
    </row>
    <row r="40" spans="1:20">
      <c r="A40" s="82">
        <v>37</v>
      </c>
      <c r="B40" s="100" t="s">
        <v>13</v>
      </c>
      <c r="C40" s="100" t="s">
        <v>16</v>
      </c>
      <c r="D40" s="100" t="s">
        <v>13</v>
      </c>
      <c r="E40" s="100" t="s">
        <v>16</v>
      </c>
      <c r="F40" s="100" t="s">
        <v>18</v>
      </c>
      <c r="G40" s="100" t="s">
        <v>13</v>
      </c>
      <c r="H40" s="100" t="s">
        <v>35</v>
      </c>
      <c r="I40" s="100" t="s">
        <v>18</v>
      </c>
      <c r="J40" s="100" t="s">
        <v>18</v>
      </c>
      <c r="L40">
        <f t="shared" ref="L40:T40" si="37">IF(B40="O",((10*10)-3.75),IF(B40="A+",((9*10)-3.75),IF(B40="A",((8.5*10)-3.75),IF(B40="B+",((8*10)-3.75),IF(B40="B",((7*10)-3.75),IF(B40="C",((6*10)-3.75),IF(B40="P",((5*10)-3.75),40)))))))</f>
        <v>66.25</v>
      </c>
      <c r="M40">
        <f t="shared" si="37"/>
        <v>40</v>
      </c>
      <c r="N40">
        <f t="shared" si="37"/>
        <v>66.25</v>
      </c>
      <c r="O40">
        <f t="shared" si="37"/>
        <v>40</v>
      </c>
      <c r="P40">
        <f t="shared" si="37"/>
        <v>76.25</v>
      </c>
      <c r="Q40">
        <f t="shared" si="37"/>
        <v>66.25</v>
      </c>
      <c r="R40">
        <f t="shared" si="37"/>
        <v>96.25</v>
      </c>
      <c r="S40">
        <f t="shared" si="37"/>
        <v>76.25</v>
      </c>
      <c r="T40">
        <f t="shared" si="37"/>
        <v>76.25</v>
      </c>
    </row>
    <row r="41" spans="1:20">
      <c r="A41" s="82">
        <v>38</v>
      </c>
      <c r="B41" s="100" t="s">
        <v>13</v>
      </c>
      <c r="C41" s="100" t="s">
        <v>14</v>
      </c>
      <c r="D41" s="100" t="s">
        <v>14</v>
      </c>
      <c r="E41" s="100" t="s">
        <v>13</v>
      </c>
      <c r="F41" s="100" t="s">
        <v>23</v>
      </c>
      <c r="G41" s="100" t="s">
        <v>23</v>
      </c>
      <c r="H41" s="100" t="s">
        <v>23</v>
      </c>
      <c r="I41" s="100" t="s">
        <v>18</v>
      </c>
      <c r="J41" s="100" t="s">
        <v>18</v>
      </c>
      <c r="L41">
        <f t="shared" ref="L41:T41" si="38">IF(B41="O",((10*10)-3.75),IF(B41="A+",((9*10)-3.75),IF(B41="A",((8.5*10)-3.75),IF(B41="B+",((8*10)-3.75),IF(B41="B",((7*10)-3.75),IF(B41="C",((6*10)-3.75),IF(B41="P",((5*10)-3.75),40)))))))</f>
        <v>66.25</v>
      </c>
      <c r="M41">
        <f t="shared" si="38"/>
        <v>56.25</v>
      </c>
      <c r="N41">
        <f t="shared" si="38"/>
        <v>56.25</v>
      </c>
      <c r="O41">
        <f t="shared" si="38"/>
        <v>66.25</v>
      </c>
      <c r="P41">
        <f t="shared" si="38"/>
        <v>81.25</v>
      </c>
      <c r="Q41">
        <f t="shared" si="38"/>
        <v>81.25</v>
      </c>
      <c r="R41">
        <f t="shared" si="38"/>
        <v>81.25</v>
      </c>
      <c r="S41">
        <f t="shared" si="38"/>
        <v>76.25</v>
      </c>
      <c r="T41">
        <f t="shared" si="38"/>
        <v>76.25</v>
      </c>
    </row>
    <row r="42" spans="1:20">
      <c r="A42" s="82">
        <v>39</v>
      </c>
      <c r="B42" s="100" t="s">
        <v>13</v>
      </c>
      <c r="C42" s="100" t="s">
        <v>13</v>
      </c>
      <c r="D42" s="100" t="s">
        <v>14</v>
      </c>
      <c r="E42" s="100" t="s">
        <v>13</v>
      </c>
      <c r="F42" s="100" t="s">
        <v>42</v>
      </c>
      <c r="G42" s="100" t="s">
        <v>23</v>
      </c>
      <c r="H42" s="100" t="s">
        <v>35</v>
      </c>
      <c r="I42" s="100" t="s">
        <v>18</v>
      </c>
      <c r="J42" s="100" t="s">
        <v>23</v>
      </c>
      <c r="L42">
        <f t="shared" ref="L42:T42" si="39">IF(B42="O",((10*10)-3.75),IF(B42="A+",((9*10)-3.75),IF(B42="A",((8.5*10)-3.75),IF(B42="B+",((8*10)-3.75),IF(B42="B",((7*10)-3.75),IF(B42="C",((6*10)-3.75),IF(B42="P",((5*10)-3.75),40)))))))</f>
        <v>66.25</v>
      </c>
      <c r="M42">
        <f t="shared" si="39"/>
        <v>66.25</v>
      </c>
      <c r="N42">
        <f t="shared" si="39"/>
        <v>56.25</v>
      </c>
      <c r="O42">
        <f t="shared" si="39"/>
        <v>66.25</v>
      </c>
      <c r="P42">
        <f t="shared" si="39"/>
        <v>86.25</v>
      </c>
      <c r="Q42">
        <f t="shared" si="39"/>
        <v>81.25</v>
      </c>
      <c r="R42">
        <f t="shared" si="39"/>
        <v>96.25</v>
      </c>
      <c r="S42">
        <f t="shared" si="39"/>
        <v>76.25</v>
      </c>
      <c r="T42">
        <f t="shared" si="39"/>
        <v>81.25</v>
      </c>
    </row>
    <row r="43" spans="1:20">
      <c r="A43" s="82">
        <v>40</v>
      </c>
      <c r="B43" s="100" t="s">
        <v>13</v>
      </c>
      <c r="C43" s="100" t="s">
        <v>13</v>
      </c>
      <c r="D43" s="100" t="s">
        <v>42</v>
      </c>
      <c r="E43" s="100" t="s">
        <v>13</v>
      </c>
      <c r="F43" s="100" t="s">
        <v>18</v>
      </c>
      <c r="G43" s="100" t="s">
        <v>18</v>
      </c>
      <c r="H43" s="100" t="s">
        <v>42</v>
      </c>
      <c r="I43" s="100" t="s">
        <v>18</v>
      </c>
      <c r="J43" s="100" t="s">
        <v>18</v>
      </c>
      <c r="L43">
        <f t="shared" ref="L43:T43" si="40">IF(B43="O",((10*10)-3.75),IF(B43="A+",((9*10)-3.75),IF(B43="A",((8.5*10)-3.75),IF(B43="B+",((8*10)-3.75),IF(B43="B",((7*10)-3.75),IF(B43="C",((6*10)-3.75),IF(B43="P",((5*10)-3.75),40)))))))</f>
        <v>66.25</v>
      </c>
      <c r="M43">
        <f t="shared" si="40"/>
        <v>66.25</v>
      </c>
      <c r="N43">
        <f t="shared" si="40"/>
        <v>86.25</v>
      </c>
      <c r="O43">
        <f t="shared" si="40"/>
        <v>66.25</v>
      </c>
      <c r="P43">
        <f t="shared" si="40"/>
        <v>76.25</v>
      </c>
      <c r="Q43">
        <f t="shared" si="40"/>
        <v>76.25</v>
      </c>
      <c r="R43">
        <f t="shared" si="40"/>
        <v>86.25</v>
      </c>
      <c r="S43">
        <f t="shared" si="40"/>
        <v>76.25</v>
      </c>
      <c r="T43">
        <f t="shared" si="40"/>
        <v>76.25</v>
      </c>
    </row>
    <row r="44" spans="1:20">
      <c r="A44" s="82">
        <v>41</v>
      </c>
      <c r="B44" s="100" t="s">
        <v>23</v>
      </c>
      <c r="C44" s="100" t="s">
        <v>14</v>
      </c>
      <c r="D44" s="100" t="s">
        <v>23</v>
      </c>
      <c r="E44" s="100" t="s">
        <v>16</v>
      </c>
      <c r="F44" s="100" t="s">
        <v>13</v>
      </c>
      <c r="G44" s="100" t="s">
        <v>23</v>
      </c>
      <c r="H44" s="100" t="s">
        <v>35</v>
      </c>
      <c r="I44" s="100" t="s">
        <v>18</v>
      </c>
      <c r="J44" s="100" t="s">
        <v>18</v>
      </c>
      <c r="L44">
        <f t="shared" ref="L44:T44" si="41">IF(B44="O",((10*10)-3.75),IF(B44="A+",((9*10)-3.75),IF(B44="A",((8.5*10)-3.75),IF(B44="B+",((8*10)-3.75),IF(B44="B",((7*10)-3.75),IF(B44="C",((6*10)-3.75),IF(B44="P",((5*10)-3.75),40)))))))</f>
        <v>81.25</v>
      </c>
      <c r="M44">
        <f t="shared" si="41"/>
        <v>56.25</v>
      </c>
      <c r="N44">
        <f t="shared" si="41"/>
        <v>81.25</v>
      </c>
      <c r="O44">
        <f t="shared" si="41"/>
        <v>40</v>
      </c>
      <c r="P44">
        <f t="shared" si="41"/>
        <v>66.25</v>
      </c>
      <c r="Q44">
        <f t="shared" si="41"/>
        <v>81.25</v>
      </c>
      <c r="R44">
        <f t="shared" si="41"/>
        <v>96.25</v>
      </c>
      <c r="S44">
        <f t="shared" si="41"/>
        <v>76.25</v>
      </c>
      <c r="T44">
        <f t="shared" si="41"/>
        <v>76.25</v>
      </c>
    </row>
    <row r="45" spans="1:20">
      <c r="A45" s="82">
        <v>42</v>
      </c>
      <c r="B45" s="100" t="s">
        <v>16</v>
      </c>
      <c r="C45" s="100" t="s">
        <v>13</v>
      </c>
      <c r="D45" s="100" t="s">
        <v>16</v>
      </c>
      <c r="E45" s="100" t="s">
        <v>16</v>
      </c>
      <c r="F45" s="100" t="s">
        <v>18</v>
      </c>
      <c r="G45" s="100" t="s">
        <v>18</v>
      </c>
      <c r="H45" s="100" t="s">
        <v>35</v>
      </c>
      <c r="I45" s="100" t="s">
        <v>18</v>
      </c>
      <c r="J45" s="100" t="s">
        <v>18</v>
      </c>
      <c r="L45">
        <f t="shared" ref="L45:T45" si="42">IF(B45="O",((10*10)-3.75),IF(B45="A+",((9*10)-3.75),IF(B45="A",((8.5*10)-3.75),IF(B45="B+",((8*10)-3.75),IF(B45="B",((7*10)-3.75),IF(B45="C",((6*10)-3.75),IF(B45="P",((5*10)-3.75),40)))))))</f>
        <v>40</v>
      </c>
      <c r="M45">
        <f t="shared" si="42"/>
        <v>66.25</v>
      </c>
      <c r="N45">
        <f t="shared" si="42"/>
        <v>40</v>
      </c>
      <c r="O45">
        <f t="shared" si="42"/>
        <v>40</v>
      </c>
      <c r="P45">
        <f t="shared" si="42"/>
        <v>76.25</v>
      </c>
      <c r="Q45">
        <f t="shared" si="42"/>
        <v>76.25</v>
      </c>
      <c r="R45">
        <f t="shared" si="42"/>
        <v>96.25</v>
      </c>
      <c r="S45">
        <f t="shared" si="42"/>
        <v>76.25</v>
      </c>
      <c r="T45">
        <f t="shared" si="42"/>
        <v>76.25</v>
      </c>
    </row>
    <row r="46" spans="1:20">
      <c r="A46" s="82">
        <v>43</v>
      </c>
      <c r="B46" s="100" t="s">
        <v>16</v>
      </c>
      <c r="C46" s="100" t="s">
        <v>16</v>
      </c>
      <c r="D46" s="100" t="s">
        <v>14</v>
      </c>
      <c r="E46" s="100" t="s">
        <v>13</v>
      </c>
      <c r="F46" s="100" t="s">
        <v>13</v>
      </c>
      <c r="G46" s="100" t="s">
        <v>13</v>
      </c>
      <c r="H46" s="100" t="s">
        <v>42</v>
      </c>
      <c r="I46" s="100" t="s">
        <v>18</v>
      </c>
      <c r="J46" s="100" t="s">
        <v>18</v>
      </c>
      <c r="L46">
        <f t="shared" ref="L46:T46" si="43">IF(B46="O",((10*10)-3.75),IF(B46="A+",((9*10)-3.75),IF(B46="A",((8.5*10)-3.75),IF(B46="B+",((8*10)-3.75),IF(B46="B",((7*10)-3.75),IF(B46="C",((6*10)-3.75),IF(B46="P",((5*10)-3.75),40)))))))</f>
        <v>40</v>
      </c>
      <c r="M46">
        <f t="shared" si="43"/>
        <v>40</v>
      </c>
      <c r="N46">
        <f t="shared" si="43"/>
        <v>56.25</v>
      </c>
      <c r="O46">
        <f t="shared" si="43"/>
        <v>66.25</v>
      </c>
      <c r="P46">
        <f t="shared" si="43"/>
        <v>66.25</v>
      </c>
      <c r="Q46">
        <f t="shared" si="43"/>
        <v>66.25</v>
      </c>
      <c r="R46">
        <f t="shared" si="43"/>
        <v>86.25</v>
      </c>
      <c r="S46">
        <f t="shared" si="43"/>
        <v>76.25</v>
      </c>
      <c r="T46">
        <f t="shared" si="43"/>
        <v>76.25</v>
      </c>
    </row>
    <row r="47" spans="1:20">
      <c r="A47" s="82">
        <v>44</v>
      </c>
      <c r="B47" s="100" t="s">
        <v>23</v>
      </c>
      <c r="C47" s="100" t="s">
        <v>23</v>
      </c>
      <c r="D47" s="100" t="s">
        <v>18</v>
      </c>
      <c r="E47" s="100" t="s">
        <v>23</v>
      </c>
      <c r="F47" s="100" t="s">
        <v>35</v>
      </c>
      <c r="G47" s="100" t="s">
        <v>13</v>
      </c>
      <c r="H47" s="100" t="s">
        <v>35</v>
      </c>
      <c r="I47" s="100" t="s">
        <v>23</v>
      </c>
      <c r="J47" s="100" t="s">
        <v>42</v>
      </c>
      <c r="L47">
        <f t="shared" ref="L47:T47" si="44">IF(B47="O",((10*10)-3.75),IF(B47="A+",((9*10)-3.75),IF(B47="A",((8.5*10)-3.75),IF(B47="B+",((8*10)-3.75),IF(B47="B",((7*10)-3.75),IF(B47="C",((6*10)-3.75),IF(B47="P",((5*10)-3.75),40)))))))</f>
        <v>81.25</v>
      </c>
      <c r="M47">
        <f t="shared" si="44"/>
        <v>81.25</v>
      </c>
      <c r="N47">
        <f t="shared" si="44"/>
        <v>76.25</v>
      </c>
      <c r="O47">
        <f t="shared" si="44"/>
        <v>81.25</v>
      </c>
      <c r="P47">
        <f t="shared" si="44"/>
        <v>96.25</v>
      </c>
      <c r="Q47">
        <f t="shared" si="44"/>
        <v>66.25</v>
      </c>
      <c r="R47">
        <f t="shared" si="44"/>
        <v>96.25</v>
      </c>
      <c r="S47">
        <f t="shared" si="44"/>
        <v>81.25</v>
      </c>
      <c r="T47">
        <f t="shared" si="44"/>
        <v>86.25</v>
      </c>
    </row>
    <row r="48" spans="1:20">
      <c r="A48" s="82">
        <v>45</v>
      </c>
      <c r="B48" s="100" t="s">
        <v>13</v>
      </c>
      <c r="C48" s="100" t="s">
        <v>13</v>
      </c>
      <c r="D48" s="100" t="s">
        <v>18</v>
      </c>
      <c r="E48" s="100" t="s">
        <v>23</v>
      </c>
      <c r="F48" s="100" t="s">
        <v>35</v>
      </c>
      <c r="G48" s="100" t="s">
        <v>23</v>
      </c>
      <c r="H48" s="100" t="s">
        <v>35</v>
      </c>
      <c r="I48" s="100" t="s">
        <v>23</v>
      </c>
      <c r="J48" s="100" t="s">
        <v>42</v>
      </c>
      <c r="L48">
        <f t="shared" ref="L48:T48" si="45">IF(B48="O",((10*10)-3.75),IF(B48="A+",((9*10)-3.75),IF(B48="A",((8.5*10)-3.75),IF(B48="B+",((8*10)-3.75),IF(B48="B",((7*10)-3.75),IF(B48="C",((6*10)-3.75),IF(B48="P",((5*10)-3.75),40)))))))</f>
        <v>66.25</v>
      </c>
      <c r="M48">
        <f t="shared" si="45"/>
        <v>66.25</v>
      </c>
      <c r="N48">
        <f t="shared" si="45"/>
        <v>76.25</v>
      </c>
      <c r="O48">
        <f t="shared" si="45"/>
        <v>81.25</v>
      </c>
      <c r="P48">
        <f t="shared" si="45"/>
        <v>96.25</v>
      </c>
      <c r="Q48">
        <f t="shared" si="45"/>
        <v>81.25</v>
      </c>
      <c r="R48">
        <f t="shared" si="45"/>
        <v>96.25</v>
      </c>
      <c r="S48">
        <f t="shared" si="45"/>
        <v>81.25</v>
      </c>
      <c r="T48">
        <f t="shared" si="45"/>
        <v>86.25</v>
      </c>
    </row>
    <row r="49" spans="1:20">
      <c r="A49" s="82">
        <v>46</v>
      </c>
      <c r="B49" s="100" t="s">
        <v>16</v>
      </c>
      <c r="C49" s="100" t="s">
        <v>16</v>
      </c>
      <c r="D49" s="100" t="s">
        <v>14</v>
      </c>
      <c r="E49" s="100" t="s">
        <v>16</v>
      </c>
      <c r="F49" s="100" t="s">
        <v>18</v>
      </c>
      <c r="G49" s="100" t="s">
        <v>13</v>
      </c>
      <c r="H49" s="100" t="s">
        <v>23</v>
      </c>
      <c r="I49" s="100" t="s">
        <v>18</v>
      </c>
      <c r="J49" s="100" t="s">
        <v>23</v>
      </c>
      <c r="L49">
        <f t="shared" ref="L49:T49" si="46">IF(B49="O",((10*10)-3.75),IF(B49="A+",((9*10)-3.75),IF(B49="A",((8.5*10)-3.75),IF(B49="B+",((8*10)-3.75),IF(B49="B",((7*10)-3.75),IF(B49="C",((6*10)-3.75),IF(B49="P",((5*10)-3.75),40)))))))</f>
        <v>40</v>
      </c>
      <c r="M49">
        <f t="shared" si="46"/>
        <v>40</v>
      </c>
      <c r="N49">
        <f t="shared" si="46"/>
        <v>56.25</v>
      </c>
      <c r="O49">
        <f t="shared" si="46"/>
        <v>40</v>
      </c>
      <c r="P49">
        <f t="shared" si="46"/>
        <v>76.25</v>
      </c>
      <c r="Q49">
        <f t="shared" si="46"/>
        <v>66.25</v>
      </c>
      <c r="R49">
        <f t="shared" si="46"/>
        <v>81.25</v>
      </c>
      <c r="S49">
        <f t="shared" si="46"/>
        <v>76.25</v>
      </c>
      <c r="T49">
        <f t="shared" si="46"/>
        <v>81.25</v>
      </c>
    </row>
    <row r="50" spans="1:20">
      <c r="A50" s="82">
        <v>47</v>
      </c>
      <c r="B50" s="100" t="s">
        <v>42</v>
      </c>
      <c r="C50" s="100" t="s">
        <v>13</v>
      </c>
      <c r="D50" s="100" t="s">
        <v>42</v>
      </c>
      <c r="E50" s="100" t="s">
        <v>18</v>
      </c>
      <c r="F50" s="100" t="s">
        <v>23</v>
      </c>
      <c r="G50" s="100" t="s">
        <v>42</v>
      </c>
      <c r="H50" s="100" t="s">
        <v>35</v>
      </c>
      <c r="I50" s="100" t="s">
        <v>18</v>
      </c>
      <c r="J50" s="100" t="s">
        <v>42</v>
      </c>
      <c r="L50">
        <f t="shared" ref="L50:T50" si="47">IF(B50="O",((10*10)-3.75),IF(B50="A+",((9*10)-3.75),IF(B50="A",((8.5*10)-3.75),IF(B50="B+",((8*10)-3.75),IF(B50="B",((7*10)-3.75),IF(B50="C",((6*10)-3.75),IF(B50="P",((5*10)-3.75),40)))))))</f>
        <v>86.25</v>
      </c>
      <c r="M50">
        <f t="shared" si="47"/>
        <v>66.25</v>
      </c>
      <c r="N50">
        <f t="shared" si="47"/>
        <v>86.25</v>
      </c>
      <c r="O50">
        <f t="shared" si="47"/>
        <v>76.25</v>
      </c>
      <c r="P50">
        <f t="shared" si="47"/>
        <v>81.25</v>
      </c>
      <c r="Q50">
        <f t="shared" si="47"/>
        <v>86.25</v>
      </c>
      <c r="R50">
        <f t="shared" si="47"/>
        <v>96.25</v>
      </c>
      <c r="S50">
        <f t="shared" si="47"/>
        <v>76.25</v>
      </c>
      <c r="T50">
        <f t="shared" si="47"/>
        <v>86.25</v>
      </c>
    </row>
    <row r="51" spans="1:20">
      <c r="A51" s="82">
        <v>48</v>
      </c>
      <c r="B51" s="100" t="s">
        <v>14</v>
      </c>
      <c r="C51" s="100" t="s">
        <v>14</v>
      </c>
      <c r="D51" s="100" t="s">
        <v>16</v>
      </c>
      <c r="E51" s="100" t="s">
        <v>14</v>
      </c>
      <c r="F51" s="100" t="s">
        <v>23</v>
      </c>
      <c r="G51" s="100" t="s">
        <v>18</v>
      </c>
      <c r="H51" s="100" t="s">
        <v>42</v>
      </c>
      <c r="I51" s="100" t="s">
        <v>18</v>
      </c>
      <c r="J51" s="100" t="s">
        <v>23</v>
      </c>
      <c r="L51">
        <f t="shared" ref="L51:T51" si="48">IF(B51="O",((10*10)-3.75),IF(B51="A+",((9*10)-3.75),IF(B51="A",((8.5*10)-3.75),IF(B51="B+",((8*10)-3.75),IF(B51="B",((7*10)-3.75),IF(B51="C",((6*10)-3.75),IF(B51="P",((5*10)-3.75),40)))))))</f>
        <v>56.25</v>
      </c>
      <c r="M51">
        <f t="shared" si="48"/>
        <v>56.25</v>
      </c>
      <c r="N51">
        <f t="shared" si="48"/>
        <v>40</v>
      </c>
      <c r="O51">
        <f t="shared" si="48"/>
        <v>56.25</v>
      </c>
      <c r="P51">
        <f t="shared" si="48"/>
        <v>81.25</v>
      </c>
      <c r="Q51">
        <f t="shared" si="48"/>
        <v>76.25</v>
      </c>
      <c r="R51">
        <f t="shared" si="48"/>
        <v>86.25</v>
      </c>
      <c r="S51">
        <f t="shared" si="48"/>
        <v>76.25</v>
      </c>
      <c r="T51">
        <f t="shared" si="48"/>
        <v>81.25</v>
      </c>
    </row>
    <row r="52" spans="1:20">
      <c r="A52" s="82">
        <v>49</v>
      </c>
      <c r="B52" s="100" t="s">
        <v>23</v>
      </c>
      <c r="C52" s="100" t="s">
        <v>42</v>
      </c>
      <c r="D52" s="100" t="s">
        <v>18</v>
      </c>
      <c r="E52" s="100" t="s">
        <v>42</v>
      </c>
      <c r="F52" s="100" t="s">
        <v>35</v>
      </c>
      <c r="G52" s="100" t="s">
        <v>23</v>
      </c>
      <c r="H52" s="100" t="s">
        <v>35</v>
      </c>
      <c r="I52" s="100" t="s">
        <v>18</v>
      </c>
      <c r="J52" s="100" t="s">
        <v>23</v>
      </c>
      <c r="L52">
        <f t="shared" ref="L52:T52" si="49">IF(B52="O",((10*10)-3.75),IF(B52="A+",((9*10)-3.75),IF(B52="A",((8.5*10)-3.75),IF(B52="B+",((8*10)-3.75),IF(B52="B",((7*10)-3.75),IF(B52="C",((6*10)-3.75),IF(B52="P",((5*10)-3.75),40)))))))</f>
        <v>81.25</v>
      </c>
      <c r="M52">
        <f t="shared" si="49"/>
        <v>86.25</v>
      </c>
      <c r="N52">
        <f t="shared" si="49"/>
        <v>76.25</v>
      </c>
      <c r="O52">
        <f t="shared" si="49"/>
        <v>86.25</v>
      </c>
      <c r="P52">
        <f t="shared" si="49"/>
        <v>96.25</v>
      </c>
      <c r="Q52">
        <f t="shared" si="49"/>
        <v>81.25</v>
      </c>
      <c r="R52">
        <f t="shared" si="49"/>
        <v>96.25</v>
      </c>
      <c r="S52">
        <f t="shared" si="49"/>
        <v>76.25</v>
      </c>
      <c r="T52">
        <f t="shared" si="49"/>
        <v>81.25</v>
      </c>
    </row>
    <row r="53" spans="1:20">
      <c r="A53" s="82">
        <v>50</v>
      </c>
      <c r="B53" s="100" t="s">
        <v>18</v>
      </c>
      <c r="C53" s="100" t="s">
        <v>16</v>
      </c>
      <c r="D53" s="100" t="s">
        <v>18</v>
      </c>
      <c r="E53" s="100" t="s">
        <v>13</v>
      </c>
      <c r="F53" s="100" t="s">
        <v>42</v>
      </c>
      <c r="G53" s="100" t="s">
        <v>13</v>
      </c>
      <c r="H53" s="100" t="s">
        <v>18</v>
      </c>
      <c r="I53" s="100" t="s">
        <v>18</v>
      </c>
      <c r="J53" s="100" t="s">
        <v>23</v>
      </c>
      <c r="L53">
        <f t="shared" ref="L53:T53" si="50">IF(B53="O",((10*10)-3.75),IF(B53="A+",((9*10)-3.75),IF(B53="A",((8.5*10)-3.75),IF(B53="B+",((8*10)-3.75),IF(B53="B",((7*10)-3.75),IF(B53="C",((6*10)-3.75),IF(B53="P",((5*10)-3.75),40)))))))</f>
        <v>76.25</v>
      </c>
      <c r="M53">
        <f t="shared" si="50"/>
        <v>40</v>
      </c>
      <c r="N53">
        <f t="shared" si="50"/>
        <v>76.25</v>
      </c>
      <c r="O53">
        <f t="shared" si="50"/>
        <v>66.25</v>
      </c>
      <c r="P53">
        <f t="shared" si="50"/>
        <v>86.25</v>
      </c>
      <c r="Q53">
        <f t="shared" si="50"/>
        <v>66.25</v>
      </c>
      <c r="R53">
        <f t="shared" si="50"/>
        <v>76.25</v>
      </c>
      <c r="S53">
        <f t="shared" si="50"/>
        <v>76.25</v>
      </c>
      <c r="T53">
        <f t="shared" si="50"/>
        <v>81.25</v>
      </c>
    </row>
    <row r="54" spans="1:20">
      <c r="A54" s="82">
        <v>51</v>
      </c>
      <c r="B54" s="100" t="s">
        <v>16</v>
      </c>
      <c r="C54" s="100" t="s">
        <v>14</v>
      </c>
      <c r="D54" s="100" t="s">
        <v>13</v>
      </c>
      <c r="E54" s="100" t="s">
        <v>14</v>
      </c>
      <c r="F54" s="100" t="s">
        <v>13</v>
      </c>
      <c r="G54" s="100" t="s">
        <v>13</v>
      </c>
      <c r="H54" s="100" t="s">
        <v>42</v>
      </c>
      <c r="I54" s="100" t="s">
        <v>18</v>
      </c>
      <c r="J54" s="100" t="s">
        <v>42</v>
      </c>
      <c r="L54">
        <f t="shared" ref="L54:T54" si="51">IF(B54="O",((10*10)-3.75),IF(B54="A+",((9*10)-3.75),IF(B54="A",((8.5*10)-3.75),IF(B54="B+",((8*10)-3.75),IF(B54="B",((7*10)-3.75),IF(B54="C",((6*10)-3.75),IF(B54="P",((5*10)-3.75),40)))))))</f>
        <v>40</v>
      </c>
      <c r="M54">
        <f t="shared" si="51"/>
        <v>56.25</v>
      </c>
      <c r="N54">
        <f t="shared" si="51"/>
        <v>66.25</v>
      </c>
      <c r="O54">
        <f t="shared" si="51"/>
        <v>56.25</v>
      </c>
      <c r="P54">
        <f t="shared" si="51"/>
        <v>66.25</v>
      </c>
      <c r="Q54">
        <f t="shared" si="51"/>
        <v>66.25</v>
      </c>
      <c r="R54">
        <f t="shared" si="51"/>
        <v>86.25</v>
      </c>
      <c r="S54">
        <f t="shared" si="51"/>
        <v>76.25</v>
      </c>
      <c r="T54">
        <f t="shared" si="51"/>
        <v>86.25</v>
      </c>
    </row>
    <row r="55" spans="1:20">
      <c r="A55" s="82">
        <v>52</v>
      </c>
      <c r="B55" s="100" t="s">
        <v>42</v>
      </c>
      <c r="C55" s="100" t="s">
        <v>18</v>
      </c>
      <c r="D55" s="100" t="s">
        <v>18</v>
      </c>
      <c r="E55" s="100" t="s">
        <v>18</v>
      </c>
      <c r="F55" s="100" t="s">
        <v>42</v>
      </c>
      <c r="G55" s="100" t="s">
        <v>18</v>
      </c>
      <c r="H55" s="100" t="s">
        <v>42</v>
      </c>
      <c r="I55" s="100" t="s">
        <v>18</v>
      </c>
      <c r="J55" s="100" t="s">
        <v>42</v>
      </c>
      <c r="L55">
        <f t="shared" ref="L55:T55" si="52">IF(B55="O",((10*10)-3.75),IF(B55="A+",((9*10)-3.75),IF(B55="A",((8.5*10)-3.75),IF(B55="B+",((8*10)-3.75),IF(B55="B",((7*10)-3.75),IF(B55="C",((6*10)-3.75),IF(B55="P",((5*10)-3.75),40)))))))</f>
        <v>86.25</v>
      </c>
      <c r="M55">
        <f t="shared" si="52"/>
        <v>76.25</v>
      </c>
      <c r="N55">
        <f t="shared" si="52"/>
        <v>76.25</v>
      </c>
      <c r="O55">
        <f t="shared" si="52"/>
        <v>76.25</v>
      </c>
      <c r="P55">
        <f t="shared" si="52"/>
        <v>86.25</v>
      </c>
      <c r="Q55">
        <f t="shared" si="52"/>
        <v>76.25</v>
      </c>
      <c r="R55">
        <f t="shared" si="52"/>
        <v>86.25</v>
      </c>
      <c r="S55">
        <f t="shared" si="52"/>
        <v>76.25</v>
      </c>
      <c r="T55">
        <f t="shared" si="52"/>
        <v>86.25</v>
      </c>
    </row>
    <row r="56" spans="1:20">
      <c r="A56" s="82">
        <v>53</v>
      </c>
      <c r="B56" s="100" t="s">
        <v>18</v>
      </c>
      <c r="C56" s="100" t="s">
        <v>18</v>
      </c>
      <c r="D56" s="100" t="s">
        <v>13</v>
      </c>
      <c r="E56" s="100" t="s">
        <v>13</v>
      </c>
      <c r="F56" s="100" t="s">
        <v>42</v>
      </c>
      <c r="G56" s="100" t="s">
        <v>42</v>
      </c>
      <c r="H56" s="100" t="s">
        <v>35</v>
      </c>
      <c r="I56" s="100" t="s">
        <v>18</v>
      </c>
      <c r="J56" s="100" t="s">
        <v>42</v>
      </c>
      <c r="L56">
        <f t="shared" ref="L56:T56" si="53">IF(B56="O",((10*10)-3.75),IF(B56="A+",((9*10)-3.75),IF(B56="A",((8.5*10)-3.75),IF(B56="B+",((8*10)-3.75),IF(B56="B",((7*10)-3.75),IF(B56="C",((6*10)-3.75),IF(B56="P",((5*10)-3.75),40)))))))</f>
        <v>76.25</v>
      </c>
      <c r="M56">
        <f t="shared" si="53"/>
        <v>76.25</v>
      </c>
      <c r="N56">
        <f t="shared" si="53"/>
        <v>66.25</v>
      </c>
      <c r="O56">
        <f t="shared" si="53"/>
        <v>66.25</v>
      </c>
      <c r="P56">
        <f t="shared" si="53"/>
        <v>86.25</v>
      </c>
      <c r="Q56">
        <f t="shared" si="53"/>
        <v>86.25</v>
      </c>
      <c r="R56">
        <f t="shared" si="53"/>
        <v>96.25</v>
      </c>
      <c r="S56">
        <f t="shared" si="53"/>
        <v>76.25</v>
      </c>
      <c r="T56">
        <f t="shared" si="53"/>
        <v>86.25</v>
      </c>
    </row>
    <row r="57" spans="1:20">
      <c r="A57" s="82">
        <v>54</v>
      </c>
      <c r="B57" s="100" t="s">
        <v>18</v>
      </c>
      <c r="C57" s="100" t="s">
        <v>14</v>
      </c>
      <c r="D57" s="100" t="s">
        <v>18</v>
      </c>
      <c r="E57" s="100" t="s">
        <v>18</v>
      </c>
      <c r="F57" s="100" t="s">
        <v>13</v>
      </c>
      <c r="G57" s="100" t="s">
        <v>18</v>
      </c>
      <c r="H57" s="100" t="s">
        <v>35</v>
      </c>
      <c r="I57" s="100" t="s">
        <v>18</v>
      </c>
      <c r="J57" s="100" t="s">
        <v>35</v>
      </c>
      <c r="L57">
        <f t="shared" ref="L57:T57" si="54">IF(B57="O",((10*10)-3.75),IF(B57="A+",((9*10)-3.75),IF(B57="A",((8.5*10)-3.75),IF(B57="B+",((8*10)-3.75),IF(B57="B",((7*10)-3.75),IF(B57="C",((6*10)-3.75),IF(B57="P",((5*10)-3.75),40)))))))</f>
        <v>76.25</v>
      </c>
      <c r="M57">
        <f t="shared" si="54"/>
        <v>56.25</v>
      </c>
      <c r="N57">
        <f t="shared" si="54"/>
        <v>76.25</v>
      </c>
      <c r="O57">
        <f t="shared" si="54"/>
        <v>76.25</v>
      </c>
      <c r="P57">
        <f t="shared" si="54"/>
        <v>66.25</v>
      </c>
      <c r="Q57">
        <f t="shared" si="54"/>
        <v>76.25</v>
      </c>
      <c r="R57">
        <f t="shared" si="54"/>
        <v>96.25</v>
      </c>
      <c r="S57">
        <f t="shared" si="54"/>
        <v>76.25</v>
      </c>
      <c r="T57">
        <f t="shared" si="54"/>
        <v>96.25</v>
      </c>
    </row>
    <row r="58" spans="1:20">
      <c r="A58" s="82">
        <v>55</v>
      </c>
      <c r="B58" s="100" t="s">
        <v>13</v>
      </c>
      <c r="C58" s="100" t="s">
        <v>13</v>
      </c>
      <c r="D58" s="100" t="s">
        <v>18</v>
      </c>
      <c r="E58" s="100" t="s">
        <v>13</v>
      </c>
      <c r="F58" s="100" t="s">
        <v>23</v>
      </c>
      <c r="G58" s="100" t="s">
        <v>18</v>
      </c>
      <c r="H58" s="100" t="s">
        <v>35</v>
      </c>
      <c r="I58" s="100" t="s">
        <v>23</v>
      </c>
      <c r="J58" s="100" t="s">
        <v>42</v>
      </c>
      <c r="L58">
        <f t="shared" ref="L58:T58" si="55">IF(B58="O",((10*10)-3.75),IF(B58="A+",((9*10)-3.75),IF(B58="A",((8.5*10)-3.75),IF(B58="B+",((8*10)-3.75),IF(B58="B",((7*10)-3.75),IF(B58="C",((6*10)-3.75),IF(B58="P",((5*10)-3.75),40)))))))</f>
        <v>66.25</v>
      </c>
      <c r="M58">
        <f t="shared" si="55"/>
        <v>66.25</v>
      </c>
      <c r="N58">
        <f t="shared" si="55"/>
        <v>76.25</v>
      </c>
      <c r="O58">
        <f t="shared" si="55"/>
        <v>66.25</v>
      </c>
      <c r="P58">
        <f t="shared" si="55"/>
        <v>81.25</v>
      </c>
      <c r="Q58">
        <f t="shared" si="55"/>
        <v>76.25</v>
      </c>
      <c r="R58">
        <f t="shared" si="55"/>
        <v>96.25</v>
      </c>
      <c r="S58">
        <f t="shared" si="55"/>
        <v>81.25</v>
      </c>
      <c r="T58">
        <f t="shared" si="55"/>
        <v>86.25</v>
      </c>
    </row>
    <row r="59" spans="1:20">
      <c r="A59" s="82">
        <v>56</v>
      </c>
      <c r="B59" s="100" t="s">
        <v>16</v>
      </c>
      <c r="C59" s="100" t="s">
        <v>16</v>
      </c>
      <c r="D59" s="100" t="s">
        <v>13</v>
      </c>
      <c r="E59" s="100" t="s">
        <v>13</v>
      </c>
      <c r="F59" s="100" t="s">
        <v>13</v>
      </c>
      <c r="G59" s="100" t="s">
        <v>13</v>
      </c>
      <c r="H59" s="100" t="s">
        <v>42</v>
      </c>
      <c r="I59" s="100" t="s">
        <v>18</v>
      </c>
      <c r="J59" s="100" t="s">
        <v>23</v>
      </c>
      <c r="L59">
        <f t="shared" ref="L59:T59" si="56">IF(B59="O",((10*10)-3.75),IF(B59="A+",((9*10)-3.75),IF(B59="A",((8.5*10)-3.75),IF(B59="B+",((8*10)-3.75),IF(B59="B",((7*10)-3.75),IF(B59="C",((6*10)-3.75),IF(B59="P",((5*10)-3.75),40)))))))</f>
        <v>40</v>
      </c>
      <c r="M59">
        <f t="shared" si="56"/>
        <v>40</v>
      </c>
      <c r="N59">
        <f t="shared" si="56"/>
        <v>66.25</v>
      </c>
      <c r="O59">
        <f t="shared" si="56"/>
        <v>66.25</v>
      </c>
      <c r="P59">
        <f t="shared" si="56"/>
        <v>66.25</v>
      </c>
      <c r="Q59">
        <f t="shared" si="56"/>
        <v>66.25</v>
      </c>
      <c r="R59">
        <f t="shared" si="56"/>
        <v>86.25</v>
      </c>
      <c r="S59">
        <f t="shared" si="56"/>
        <v>76.25</v>
      </c>
      <c r="T59">
        <f t="shared" si="56"/>
        <v>81.25</v>
      </c>
    </row>
    <row r="60" spans="1:20">
      <c r="A60" s="82">
        <v>57</v>
      </c>
      <c r="B60" s="100" t="s">
        <v>35</v>
      </c>
      <c r="C60" s="100" t="s">
        <v>18</v>
      </c>
      <c r="D60" s="100" t="s">
        <v>23</v>
      </c>
      <c r="E60" s="100" t="s">
        <v>23</v>
      </c>
      <c r="F60" s="100" t="s">
        <v>23</v>
      </c>
      <c r="G60" s="100" t="s">
        <v>35</v>
      </c>
      <c r="H60" s="100" t="s">
        <v>35</v>
      </c>
      <c r="I60" s="100" t="s">
        <v>18</v>
      </c>
      <c r="J60" s="100" t="s">
        <v>35</v>
      </c>
      <c r="L60">
        <f t="shared" ref="L60:T60" si="57">IF(B60="O",((10*10)-3.75),IF(B60="A+",((9*10)-3.75),IF(B60="A",((8.5*10)-3.75),IF(B60="B+",((8*10)-3.75),IF(B60="B",((7*10)-3.75),IF(B60="C",((6*10)-3.75),IF(B60="P",((5*10)-3.75),40)))))))</f>
        <v>96.25</v>
      </c>
      <c r="M60">
        <f t="shared" si="57"/>
        <v>76.25</v>
      </c>
      <c r="N60">
        <f t="shared" si="57"/>
        <v>81.25</v>
      </c>
      <c r="O60">
        <f t="shared" si="57"/>
        <v>81.25</v>
      </c>
      <c r="P60">
        <f t="shared" si="57"/>
        <v>81.25</v>
      </c>
      <c r="Q60">
        <f t="shared" si="57"/>
        <v>96.25</v>
      </c>
      <c r="R60">
        <f t="shared" si="57"/>
        <v>96.25</v>
      </c>
      <c r="S60">
        <f t="shared" si="57"/>
        <v>76.25</v>
      </c>
      <c r="T60">
        <f t="shared" si="57"/>
        <v>96.25</v>
      </c>
    </row>
    <row r="61" spans="1:20">
      <c r="A61" s="82">
        <v>58</v>
      </c>
      <c r="B61" s="100" t="s">
        <v>13</v>
      </c>
      <c r="C61" s="100" t="s">
        <v>13</v>
      </c>
      <c r="D61" s="100" t="s">
        <v>18</v>
      </c>
      <c r="E61" s="100" t="s">
        <v>18</v>
      </c>
      <c r="F61" s="100" t="s">
        <v>23</v>
      </c>
      <c r="G61" s="100" t="s">
        <v>18</v>
      </c>
      <c r="H61" s="100" t="s">
        <v>35</v>
      </c>
      <c r="I61" s="100" t="s">
        <v>18</v>
      </c>
      <c r="J61" s="100" t="s">
        <v>23</v>
      </c>
      <c r="L61">
        <f t="shared" ref="L61:T61" si="58">IF(B61="O",((10*10)-3.75),IF(B61="A+",((9*10)-3.75),IF(B61="A",((8.5*10)-3.75),IF(B61="B+",((8*10)-3.75),IF(B61="B",((7*10)-3.75),IF(B61="C",((6*10)-3.75),IF(B61="P",((5*10)-3.75),40)))))))</f>
        <v>66.25</v>
      </c>
      <c r="M61">
        <f t="shared" si="58"/>
        <v>66.25</v>
      </c>
      <c r="N61">
        <f t="shared" si="58"/>
        <v>76.25</v>
      </c>
      <c r="O61">
        <f t="shared" si="58"/>
        <v>76.25</v>
      </c>
      <c r="P61">
        <f t="shared" si="58"/>
        <v>81.25</v>
      </c>
      <c r="Q61">
        <f t="shared" si="58"/>
        <v>76.25</v>
      </c>
      <c r="R61">
        <f t="shared" si="58"/>
        <v>96.25</v>
      </c>
      <c r="S61">
        <f t="shared" si="58"/>
        <v>76.25</v>
      </c>
      <c r="T61">
        <f t="shared" si="58"/>
        <v>81.25</v>
      </c>
    </row>
    <row r="62" spans="1:20">
      <c r="A62" s="82">
        <v>59</v>
      </c>
      <c r="B62" s="100" t="s">
        <v>18</v>
      </c>
      <c r="C62" s="100" t="s">
        <v>13</v>
      </c>
      <c r="D62" s="100" t="s">
        <v>13</v>
      </c>
      <c r="E62" s="100" t="s">
        <v>18</v>
      </c>
      <c r="F62" s="100" t="s">
        <v>18</v>
      </c>
      <c r="G62" s="100" t="s">
        <v>18</v>
      </c>
      <c r="H62" s="100" t="s">
        <v>35</v>
      </c>
      <c r="I62" s="100" t="s">
        <v>13</v>
      </c>
      <c r="J62" s="100" t="s">
        <v>23</v>
      </c>
      <c r="L62">
        <f t="shared" ref="L62:T62" si="59">IF(B62="O",((10*10)-3.75),IF(B62="A+",((9*10)-3.75),IF(B62="A",((8.5*10)-3.75),IF(B62="B+",((8*10)-3.75),IF(B62="B",((7*10)-3.75),IF(B62="C",((6*10)-3.75),IF(B62="P",((5*10)-3.75),40)))))))</f>
        <v>76.25</v>
      </c>
      <c r="M62">
        <f t="shared" si="59"/>
        <v>66.25</v>
      </c>
      <c r="N62">
        <f t="shared" si="59"/>
        <v>66.25</v>
      </c>
      <c r="O62">
        <f t="shared" si="59"/>
        <v>76.25</v>
      </c>
      <c r="P62">
        <f t="shared" si="59"/>
        <v>76.25</v>
      </c>
      <c r="Q62">
        <f t="shared" si="59"/>
        <v>76.25</v>
      </c>
      <c r="R62">
        <f t="shared" si="59"/>
        <v>96.25</v>
      </c>
      <c r="S62">
        <f t="shared" si="59"/>
        <v>66.25</v>
      </c>
      <c r="T62">
        <f t="shared" si="59"/>
        <v>81.25</v>
      </c>
    </row>
    <row r="63" spans="1:20">
      <c r="A63" s="82">
        <v>60</v>
      </c>
      <c r="B63" s="100" t="s">
        <v>35</v>
      </c>
      <c r="C63" s="100" t="s">
        <v>18</v>
      </c>
      <c r="D63" s="100" t="s">
        <v>35</v>
      </c>
      <c r="E63" s="100" t="s">
        <v>35</v>
      </c>
      <c r="F63" s="100" t="s">
        <v>18</v>
      </c>
      <c r="G63" s="100" t="s">
        <v>18</v>
      </c>
      <c r="H63" s="100" t="s">
        <v>35</v>
      </c>
      <c r="I63" s="100" t="s">
        <v>18</v>
      </c>
      <c r="J63" s="100" t="s">
        <v>42</v>
      </c>
      <c r="L63">
        <f t="shared" ref="L63:T63" si="60">IF(B63="O",((10*10)-3.75),IF(B63="A+",((9*10)-3.75),IF(B63="A",((8.5*10)-3.75),IF(B63="B+",((8*10)-3.75),IF(B63="B",((7*10)-3.75),IF(B63="C",((6*10)-3.75),IF(B63="P",((5*10)-3.75),40)))))))</f>
        <v>96.25</v>
      </c>
      <c r="M63">
        <f t="shared" si="60"/>
        <v>76.25</v>
      </c>
      <c r="N63">
        <f t="shared" si="60"/>
        <v>96.25</v>
      </c>
      <c r="O63">
        <f t="shared" si="60"/>
        <v>96.25</v>
      </c>
      <c r="P63">
        <f t="shared" si="60"/>
        <v>76.25</v>
      </c>
      <c r="Q63">
        <f t="shared" si="60"/>
        <v>76.25</v>
      </c>
      <c r="R63">
        <f t="shared" si="60"/>
        <v>96.25</v>
      </c>
      <c r="S63">
        <f t="shared" si="60"/>
        <v>76.25</v>
      </c>
      <c r="T63">
        <f t="shared" si="60"/>
        <v>86.25</v>
      </c>
    </row>
    <row r="64" spans="1:20">
      <c r="A64" s="82">
        <v>61</v>
      </c>
      <c r="B64" s="100" t="s">
        <v>14</v>
      </c>
      <c r="C64" s="100" t="s">
        <v>14</v>
      </c>
      <c r="D64" s="100" t="s">
        <v>14</v>
      </c>
      <c r="E64" s="100" t="s">
        <v>14</v>
      </c>
      <c r="F64" s="100" t="s">
        <v>18</v>
      </c>
      <c r="G64" s="100" t="s">
        <v>18</v>
      </c>
      <c r="H64" s="100" t="s">
        <v>42</v>
      </c>
      <c r="I64" s="100" t="s">
        <v>13</v>
      </c>
      <c r="J64" s="100" t="s">
        <v>18</v>
      </c>
      <c r="L64">
        <f t="shared" ref="L64:T64" si="61">IF(B64="O",((10*10)-3.75),IF(B64="A+",((9*10)-3.75),IF(B64="A",((8.5*10)-3.75),IF(B64="B+",((8*10)-3.75),IF(B64="B",((7*10)-3.75),IF(B64="C",((6*10)-3.75),IF(B64="P",((5*10)-3.75),40)))))))</f>
        <v>56.25</v>
      </c>
      <c r="M64">
        <f t="shared" si="61"/>
        <v>56.25</v>
      </c>
      <c r="N64">
        <f t="shared" si="61"/>
        <v>56.25</v>
      </c>
      <c r="O64">
        <f t="shared" si="61"/>
        <v>56.25</v>
      </c>
      <c r="P64">
        <f t="shared" si="61"/>
        <v>76.25</v>
      </c>
      <c r="Q64">
        <f t="shared" si="61"/>
        <v>76.25</v>
      </c>
      <c r="R64">
        <f t="shared" si="61"/>
        <v>86.25</v>
      </c>
      <c r="S64">
        <f t="shared" si="61"/>
        <v>66.25</v>
      </c>
      <c r="T64">
        <f t="shared" si="61"/>
        <v>76.25</v>
      </c>
    </row>
    <row r="66" spans="11:20">
      <c r="K66" s="84">
        <v>70</v>
      </c>
      <c r="L66">
        <f t="shared" ref="L66:T66" si="62">COUNTIF(L$4:L$65,"&gt;=70")</f>
        <v>33</v>
      </c>
      <c r="M66">
        <f t="shared" si="62"/>
        <v>14</v>
      </c>
      <c r="N66">
        <f t="shared" si="62"/>
        <v>29</v>
      </c>
      <c r="O66">
        <f t="shared" si="62"/>
        <v>27</v>
      </c>
      <c r="P66">
        <f t="shared" si="62"/>
        <v>50</v>
      </c>
      <c r="Q66">
        <f t="shared" si="62"/>
        <v>37</v>
      </c>
      <c r="R66">
        <f t="shared" si="62"/>
        <v>61</v>
      </c>
      <c r="S66">
        <f t="shared" si="62"/>
        <v>54</v>
      </c>
      <c r="T66">
        <f t="shared" si="62"/>
        <v>60</v>
      </c>
    </row>
    <row r="67" spans="11:20">
      <c r="K67" s="84">
        <v>65</v>
      </c>
      <c r="L67">
        <f t="shared" ref="L67:T67" si="63">COUNTIF(L$4:L$65,"&gt;=65")</f>
        <v>43</v>
      </c>
      <c r="M67">
        <f t="shared" si="63"/>
        <v>29</v>
      </c>
      <c r="N67">
        <f t="shared" si="63"/>
        <v>45</v>
      </c>
      <c r="O67">
        <f t="shared" si="63"/>
        <v>41</v>
      </c>
      <c r="P67">
        <f t="shared" si="63"/>
        <v>61</v>
      </c>
      <c r="Q67">
        <f t="shared" si="63"/>
        <v>50</v>
      </c>
      <c r="R67">
        <f t="shared" si="63"/>
        <v>61</v>
      </c>
      <c r="S67">
        <f t="shared" si="63"/>
        <v>60</v>
      </c>
      <c r="T67">
        <f t="shared" si="63"/>
        <v>61</v>
      </c>
    </row>
    <row r="68" spans="11:20">
      <c r="K68" s="84">
        <v>55</v>
      </c>
      <c r="L68">
        <f t="shared" ref="L68:T68" si="64">COUNTIF(L$4:L$65,"&gt;=55")</f>
        <v>49</v>
      </c>
      <c r="M68">
        <f t="shared" si="64"/>
        <v>46</v>
      </c>
      <c r="N68">
        <f t="shared" si="64"/>
        <v>52</v>
      </c>
      <c r="O68">
        <f t="shared" si="64"/>
        <v>46</v>
      </c>
      <c r="P68">
        <f t="shared" si="64"/>
        <v>61</v>
      </c>
      <c r="Q68">
        <f t="shared" si="64"/>
        <v>56</v>
      </c>
      <c r="R68">
        <f t="shared" si="64"/>
        <v>61</v>
      </c>
      <c r="S68">
        <f t="shared" si="64"/>
        <v>61</v>
      </c>
      <c r="T68">
        <f t="shared" si="64"/>
        <v>61</v>
      </c>
    </row>
    <row r="70" spans="11:20">
      <c r="K70" s="85">
        <v>0.7</v>
      </c>
      <c r="L70">
        <f>ROUND((L66/61)*100,0)</f>
        <v>54</v>
      </c>
      <c r="M70">
        <f t="shared" ref="M70:T70" si="65">ROUND((M66/61)*100,0)</f>
        <v>23</v>
      </c>
      <c r="N70">
        <f t="shared" si="65"/>
        <v>48</v>
      </c>
      <c r="O70">
        <f t="shared" si="65"/>
        <v>44</v>
      </c>
      <c r="P70">
        <f t="shared" si="65"/>
        <v>82</v>
      </c>
      <c r="Q70">
        <f t="shared" si="65"/>
        <v>61</v>
      </c>
      <c r="R70">
        <f t="shared" si="65"/>
        <v>100</v>
      </c>
      <c r="S70">
        <f t="shared" si="65"/>
        <v>89</v>
      </c>
      <c r="T70">
        <f t="shared" si="65"/>
        <v>98</v>
      </c>
    </row>
    <row r="71" spans="11:20">
      <c r="K71" s="85">
        <v>0.65</v>
      </c>
      <c r="L71">
        <f>ROUND((L67/61)*100,0)</f>
        <v>70</v>
      </c>
      <c r="M71">
        <f>ROUND((M67/61)*100,0)</f>
        <v>48</v>
      </c>
      <c r="N71">
        <f>ROUND((N67/61)*100,0)</f>
        <v>74</v>
      </c>
      <c r="O71">
        <f>ROUND((O67/61)*100,0)</f>
        <v>67</v>
      </c>
      <c r="P71">
        <f>ROUND((P67/61)*100,0)</f>
        <v>100</v>
      </c>
      <c r="Q71">
        <f>ROUND((Q67/61)*100,0)</f>
        <v>82</v>
      </c>
      <c r="R71">
        <f>ROUND((R67/61)*100,0)</f>
        <v>100</v>
      </c>
      <c r="S71">
        <f>ROUND((S67/61)*100,0)</f>
        <v>98</v>
      </c>
      <c r="T71">
        <f>ROUND((T67/61)*100,0)</f>
        <v>100</v>
      </c>
    </row>
    <row r="72" spans="11:20">
      <c r="K72" s="85">
        <v>0.55</v>
      </c>
      <c r="L72">
        <f>ROUND((L68/61)*100,0)</f>
        <v>80</v>
      </c>
      <c r="M72">
        <f>ROUND((M68/61)*100,0)</f>
        <v>75</v>
      </c>
      <c r="N72">
        <f>ROUND((N68/61)*100,0)</f>
        <v>85</v>
      </c>
      <c r="O72">
        <f>ROUND((O68/61)*100,0)</f>
        <v>75</v>
      </c>
      <c r="P72">
        <f>ROUND((P68/61)*100,0)</f>
        <v>100</v>
      </c>
      <c r="Q72">
        <f>ROUND((Q68/61)*100,0)</f>
        <v>92</v>
      </c>
      <c r="R72">
        <f>ROUND((R68/61)*100,0)</f>
        <v>100</v>
      </c>
      <c r="S72">
        <f>ROUND((S68/61)*100,0)</f>
        <v>100</v>
      </c>
      <c r="T72">
        <f>ROUND((T68/61)*100,0)</f>
        <v>100</v>
      </c>
    </row>
    <row r="73" spans="21:21">
      <c r="U73" s="88" t="s">
        <v>207</v>
      </c>
    </row>
    <row r="74" spans="9:21">
      <c r="I74" s="86" t="s">
        <v>208</v>
      </c>
      <c r="J74" s="86"/>
      <c r="K74" s="86"/>
      <c r="L74">
        <f t="shared" ref="L74:T74" si="66">IF(L70&gt;70,3,IF(L70&gt;60,2,IF(L70&gt;50,1,0)))</f>
        <v>1</v>
      </c>
      <c r="M74">
        <f t="shared" si="66"/>
        <v>0</v>
      </c>
      <c r="N74">
        <f t="shared" si="66"/>
        <v>0</v>
      </c>
      <c r="O74">
        <f t="shared" si="66"/>
        <v>0</v>
      </c>
      <c r="P74">
        <f t="shared" si="66"/>
        <v>3</v>
      </c>
      <c r="Q74">
        <f t="shared" si="66"/>
        <v>2</v>
      </c>
      <c r="R74">
        <f t="shared" si="66"/>
        <v>3</v>
      </c>
      <c r="S74">
        <f t="shared" si="66"/>
        <v>3</v>
      </c>
      <c r="T74">
        <f t="shared" si="66"/>
        <v>3</v>
      </c>
      <c r="U74">
        <f t="shared" ref="U74:U76" si="67">ROUND((SUM(L74:T74)/9),0)</f>
        <v>2</v>
      </c>
    </row>
    <row r="75" spans="9:21">
      <c r="I75" s="87" t="s">
        <v>209</v>
      </c>
      <c r="J75" s="87"/>
      <c r="K75" s="87"/>
      <c r="L75">
        <f t="shared" ref="L75:T75" si="68">IF(L71&gt;70,3,IF(L71&gt;60,2,IF(L71&gt;50,1,0)))</f>
        <v>2</v>
      </c>
      <c r="M75">
        <f t="shared" si="68"/>
        <v>0</v>
      </c>
      <c r="N75">
        <f t="shared" si="68"/>
        <v>3</v>
      </c>
      <c r="O75">
        <f t="shared" si="68"/>
        <v>2</v>
      </c>
      <c r="P75">
        <f t="shared" si="68"/>
        <v>3</v>
      </c>
      <c r="Q75">
        <f t="shared" si="68"/>
        <v>3</v>
      </c>
      <c r="R75">
        <f t="shared" si="68"/>
        <v>3</v>
      </c>
      <c r="S75">
        <f t="shared" si="68"/>
        <v>3</v>
      </c>
      <c r="T75">
        <f t="shared" si="68"/>
        <v>3</v>
      </c>
      <c r="U75">
        <f t="shared" si="67"/>
        <v>2</v>
      </c>
    </row>
    <row r="76" spans="9:21">
      <c r="I76" s="87" t="s">
        <v>210</v>
      </c>
      <c r="J76" s="87"/>
      <c r="K76" s="87"/>
      <c r="L76">
        <f t="shared" ref="L76:T76" si="69">IF(L72&gt;70,3,IF(L72&gt;60,2,IF(L72&gt;50,1,0)))</f>
        <v>3</v>
      </c>
      <c r="M76">
        <f t="shared" si="69"/>
        <v>3</v>
      </c>
      <c r="N76">
        <f t="shared" si="69"/>
        <v>3</v>
      </c>
      <c r="O76">
        <f t="shared" si="69"/>
        <v>3</v>
      </c>
      <c r="P76">
        <f t="shared" si="69"/>
        <v>3</v>
      </c>
      <c r="Q76">
        <f t="shared" si="69"/>
        <v>3</v>
      </c>
      <c r="R76">
        <f t="shared" si="69"/>
        <v>3</v>
      </c>
      <c r="S76">
        <f t="shared" si="69"/>
        <v>3</v>
      </c>
      <c r="T76">
        <f t="shared" si="69"/>
        <v>3</v>
      </c>
      <c r="U76">
        <f t="shared" si="67"/>
        <v>3</v>
      </c>
    </row>
  </sheetData>
  <mergeCells count="1">
    <mergeCell ref="A1:L1"/>
  </mergeCells>
  <conditionalFormatting sqref="B3:J3">
    <cfRule type="containsText" dxfId="3" priority="4" operator="between" text="F">
      <formula>NOT(ISERROR(SEARCH("F",B3)))</formula>
    </cfRule>
  </conditionalFormatting>
  <conditionalFormatting sqref="L3:T3">
    <cfRule type="containsText" dxfId="3" priority="2" operator="between" text="F">
      <formula>NOT(ISERROR(SEARCH("F",L3)))</formula>
    </cfRule>
  </conditionalFormatting>
  <conditionalFormatting sqref="B4:J64">
    <cfRule type="containsText" dxfId="6" priority="1" operator="between" text="F">
      <formula>NOT(ISERROR(SEARCH("F",B4)))</formula>
    </cfRule>
  </conditionalFormatting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8"/>
  <sheetViews>
    <sheetView topLeftCell="I59" workbookViewId="0">
      <selection activeCell="L78" sqref="L78:U78"/>
    </sheetView>
  </sheetViews>
  <sheetFormatPr defaultColWidth="8.8" defaultRowHeight="12.75"/>
  <sheetData>
    <row r="1" ht="17.25" spans="1:12">
      <c r="A1" s="79" t="s">
        <v>252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20">
      <c r="A3" s="80" t="s">
        <v>197</v>
      </c>
      <c r="B3" s="81" t="s">
        <v>198</v>
      </c>
      <c r="C3" s="81" t="s">
        <v>199</v>
      </c>
      <c r="D3" s="81" t="s">
        <v>200</v>
      </c>
      <c r="E3" s="81" t="s">
        <v>253</v>
      </c>
      <c r="F3" s="81" t="s">
        <v>202</v>
      </c>
      <c r="G3" s="81" t="s">
        <v>203</v>
      </c>
      <c r="H3" s="81" t="s">
        <v>204</v>
      </c>
      <c r="I3" s="81" t="s">
        <v>226</v>
      </c>
      <c r="J3" s="81" t="s">
        <v>205</v>
      </c>
      <c r="L3" s="81" t="str">
        <f t="shared" ref="L3:T3" si="0">B3</f>
        <v>MA101</v>
      </c>
      <c r="M3" s="81" t="str">
        <f t="shared" si="0"/>
        <v>CY100</v>
      </c>
      <c r="N3" s="81" t="str">
        <f t="shared" si="0"/>
        <v>BE100</v>
      </c>
      <c r="O3" s="81" t="str">
        <f t="shared" si="0"/>
        <v>BE101-01</v>
      </c>
      <c r="P3" s="81" t="str">
        <f t="shared" si="0"/>
        <v>BE103</v>
      </c>
      <c r="Q3" s="81" t="str">
        <f t="shared" si="0"/>
        <v>ME100</v>
      </c>
      <c r="R3" s="81" t="str">
        <f t="shared" si="0"/>
        <v>CY110</v>
      </c>
      <c r="S3" s="81" t="str">
        <f t="shared" si="0"/>
        <v>CE110</v>
      </c>
      <c r="T3" s="81" t="str">
        <f t="shared" si="0"/>
        <v>ME110</v>
      </c>
    </row>
    <row r="4" spans="1:20">
      <c r="A4" s="82">
        <v>1</v>
      </c>
      <c r="B4" t="s">
        <v>13</v>
      </c>
      <c r="C4" t="s">
        <v>13</v>
      </c>
      <c r="D4" t="s">
        <v>13</v>
      </c>
      <c r="E4" t="s">
        <v>18</v>
      </c>
      <c r="F4" t="s">
        <v>18</v>
      </c>
      <c r="G4" t="s">
        <v>13</v>
      </c>
      <c r="H4" t="s">
        <v>42</v>
      </c>
      <c r="I4" t="s">
        <v>18</v>
      </c>
      <c r="J4" t="s">
        <v>18</v>
      </c>
      <c r="L4">
        <f t="shared" ref="L4:T4" si="1">IF(B4="O",((10*10)-3.75),IF(B4="A+",((9*10)-3.75),IF(B4="A",((8.5*10)-3.75),IF(B4="B+",((8*10)-3.75),IF(B4="B",((7*10)-3.75),IF(B4="C",((6*10)-3.75),IF(B4="P",((5*10)-3.75),40)))))))</f>
        <v>66.25</v>
      </c>
      <c r="M4">
        <f t="shared" si="1"/>
        <v>66.25</v>
      </c>
      <c r="N4">
        <f t="shared" si="1"/>
        <v>66.25</v>
      </c>
      <c r="O4">
        <f t="shared" si="1"/>
        <v>76.25</v>
      </c>
      <c r="P4">
        <f t="shared" si="1"/>
        <v>76.25</v>
      </c>
      <c r="Q4">
        <f t="shared" si="1"/>
        <v>66.25</v>
      </c>
      <c r="R4">
        <f t="shared" si="1"/>
        <v>86.25</v>
      </c>
      <c r="S4">
        <f t="shared" si="1"/>
        <v>76.25</v>
      </c>
      <c r="T4">
        <f t="shared" si="1"/>
        <v>76.25</v>
      </c>
    </row>
    <row r="5" spans="1:20">
      <c r="A5" s="82">
        <v>2</v>
      </c>
      <c r="B5" t="s">
        <v>15</v>
      </c>
      <c r="C5" t="s">
        <v>14</v>
      </c>
      <c r="D5" t="s">
        <v>13</v>
      </c>
      <c r="E5" t="s">
        <v>13</v>
      </c>
      <c r="F5" t="s">
        <v>18</v>
      </c>
      <c r="G5" t="s">
        <v>14</v>
      </c>
      <c r="H5" t="s">
        <v>18</v>
      </c>
      <c r="I5" t="s">
        <v>18</v>
      </c>
      <c r="J5" t="s">
        <v>13</v>
      </c>
      <c r="L5">
        <f t="shared" ref="L5:T5" si="2">IF(B5="O",((10*10)-3.75),IF(B5="A+",((9*10)-3.75),IF(B5="A",((8.5*10)-3.75),IF(B5="B+",((8*10)-3.75),IF(B5="B",((7*10)-3.75),IF(B5="C",((6*10)-3.75),IF(B5="P",((5*10)-3.75),40)))))))</f>
        <v>46.25</v>
      </c>
      <c r="M5">
        <f t="shared" si="2"/>
        <v>56.25</v>
      </c>
      <c r="N5">
        <f t="shared" si="2"/>
        <v>66.25</v>
      </c>
      <c r="O5">
        <f t="shared" si="2"/>
        <v>66.25</v>
      </c>
      <c r="P5">
        <f t="shared" si="2"/>
        <v>76.25</v>
      </c>
      <c r="Q5">
        <f t="shared" si="2"/>
        <v>56.25</v>
      </c>
      <c r="R5">
        <f t="shared" si="2"/>
        <v>76.25</v>
      </c>
      <c r="S5">
        <f t="shared" si="2"/>
        <v>76.25</v>
      </c>
      <c r="T5">
        <f t="shared" si="2"/>
        <v>66.25</v>
      </c>
    </row>
    <row r="6" spans="1:20">
      <c r="A6" s="82">
        <v>3</v>
      </c>
      <c r="B6" t="s">
        <v>42</v>
      </c>
      <c r="C6" t="s">
        <v>13</v>
      </c>
      <c r="D6" t="s">
        <v>18</v>
      </c>
      <c r="E6" t="s">
        <v>13</v>
      </c>
      <c r="F6" t="s">
        <v>18</v>
      </c>
      <c r="G6" t="s">
        <v>13</v>
      </c>
      <c r="H6" t="s">
        <v>23</v>
      </c>
      <c r="I6" t="s">
        <v>23</v>
      </c>
      <c r="J6" t="s">
        <v>18</v>
      </c>
      <c r="L6">
        <f t="shared" ref="L6:T6" si="3">IF(B6="O",((10*10)-3.75),IF(B6="A+",((9*10)-3.75),IF(B6="A",((8.5*10)-3.75),IF(B6="B+",((8*10)-3.75),IF(B6="B",((7*10)-3.75),IF(B6="C",((6*10)-3.75),IF(B6="P",((5*10)-3.75),40)))))))</f>
        <v>86.25</v>
      </c>
      <c r="M6">
        <f t="shared" si="3"/>
        <v>66.25</v>
      </c>
      <c r="N6">
        <f t="shared" si="3"/>
        <v>76.25</v>
      </c>
      <c r="O6">
        <f t="shared" si="3"/>
        <v>66.25</v>
      </c>
      <c r="P6">
        <f t="shared" si="3"/>
        <v>76.25</v>
      </c>
      <c r="Q6">
        <f t="shared" si="3"/>
        <v>66.25</v>
      </c>
      <c r="R6">
        <f t="shared" si="3"/>
        <v>81.25</v>
      </c>
      <c r="S6">
        <f t="shared" si="3"/>
        <v>81.25</v>
      </c>
      <c r="T6">
        <f t="shared" si="3"/>
        <v>76.25</v>
      </c>
    </row>
    <row r="7" spans="1:20">
      <c r="A7" s="82">
        <v>4</v>
      </c>
      <c r="B7" t="s">
        <v>23</v>
      </c>
      <c r="C7" t="s">
        <v>13</v>
      </c>
      <c r="D7" t="s">
        <v>18</v>
      </c>
      <c r="E7" t="s">
        <v>13</v>
      </c>
      <c r="F7" t="s">
        <v>18</v>
      </c>
      <c r="G7" t="s">
        <v>14</v>
      </c>
      <c r="H7" t="s">
        <v>23</v>
      </c>
      <c r="I7" t="s">
        <v>23</v>
      </c>
      <c r="J7" t="s">
        <v>18</v>
      </c>
      <c r="L7">
        <f t="shared" ref="L7:T7" si="4">IF(B7="O",((10*10)-3.75),IF(B7="A+",((9*10)-3.75),IF(B7="A",((8.5*10)-3.75),IF(B7="B+",((8*10)-3.75),IF(B7="B",((7*10)-3.75),IF(B7="C",((6*10)-3.75),IF(B7="P",((5*10)-3.75),40)))))))</f>
        <v>81.25</v>
      </c>
      <c r="M7">
        <f t="shared" si="4"/>
        <v>66.25</v>
      </c>
      <c r="N7">
        <f t="shared" si="4"/>
        <v>76.25</v>
      </c>
      <c r="O7">
        <f t="shared" si="4"/>
        <v>66.25</v>
      </c>
      <c r="P7">
        <f t="shared" si="4"/>
        <v>76.25</v>
      </c>
      <c r="Q7">
        <f t="shared" si="4"/>
        <v>56.25</v>
      </c>
      <c r="R7">
        <f t="shared" si="4"/>
        <v>81.25</v>
      </c>
      <c r="S7">
        <f t="shared" si="4"/>
        <v>81.25</v>
      </c>
      <c r="T7">
        <f t="shared" si="4"/>
        <v>76.25</v>
      </c>
    </row>
    <row r="8" spans="1:20">
      <c r="A8" s="82">
        <v>5</v>
      </c>
      <c r="B8" t="s">
        <v>18</v>
      </c>
      <c r="C8" t="s">
        <v>18</v>
      </c>
      <c r="D8" t="s">
        <v>18</v>
      </c>
      <c r="E8" t="s">
        <v>18</v>
      </c>
      <c r="F8" t="s">
        <v>18</v>
      </c>
      <c r="G8" t="s">
        <v>13</v>
      </c>
      <c r="H8" t="s">
        <v>42</v>
      </c>
      <c r="I8" t="s">
        <v>23</v>
      </c>
      <c r="J8" t="s">
        <v>18</v>
      </c>
      <c r="L8">
        <f t="shared" ref="L8:T8" si="5">IF(B8="O",((10*10)-3.75),IF(B8="A+",((9*10)-3.75),IF(B8="A",((8.5*10)-3.75),IF(B8="B+",((8*10)-3.75),IF(B8="B",((7*10)-3.75),IF(B8="C",((6*10)-3.75),IF(B8="P",((5*10)-3.75),40)))))))</f>
        <v>76.25</v>
      </c>
      <c r="M8">
        <f t="shared" si="5"/>
        <v>76.25</v>
      </c>
      <c r="N8">
        <f t="shared" si="5"/>
        <v>76.25</v>
      </c>
      <c r="O8">
        <f t="shared" si="5"/>
        <v>76.25</v>
      </c>
      <c r="P8">
        <f t="shared" si="5"/>
        <v>76.25</v>
      </c>
      <c r="Q8">
        <f t="shared" si="5"/>
        <v>66.25</v>
      </c>
      <c r="R8">
        <f t="shared" si="5"/>
        <v>86.25</v>
      </c>
      <c r="S8">
        <f t="shared" si="5"/>
        <v>81.25</v>
      </c>
      <c r="T8">
        <f t="shared" si="5"/>
        <v>76.25</v>
      </c>
    </row>
    <row r="9" spans="1:20">
      <c r="A9" s="82">
        <v>6</v>
      </c>
      <c r="B9" t="s">
        <v>42</v>
      </c>
      <c r="C9" t="s">
        <v>18</v>
      </c>
      <c r="D9" t="s">
        <v>23</v>
      </c>
      <c r="E9" t="s">
        <v>18</v>
      </c>
      <c r="F9" t="s">
        <v>18</v>
      </c>
      <c r="G9" t="s">
        <v>13</v>
      </c>
      <c r="H9" t="s">
        <v>42</v>
      </c>
      <c r="I9" t="s">
        <v>42</v>
      </c>
      <c r="J9" t="s">
        <v>18</v>
      </c>
      <c r="L9">
        <f t="shared" ref="L9:T9" si="6">IF(B9="O",((10*10)-3.75),IF(B9="A+",((9*10)-3.75),IF(B9="A",((8.5*10)-3.75),IF(B9="B+",((8*10)-3.75),IF(B9="B",((7*10)-3.75),IF(B9="C",((6*10)-3.75),IF(B9="P",((5*10)-3.75),40)))))))</f>
        <v>86.25</v>
      </c>
      <c r="M9">
        <f t="shared" si="6"/>
        <v>76.25</v>
      </c>
      <c r="N9">
        <f t="shared" si="6"/>
        <v>81.25</v>
      </c>
      <c r="O9">
        <f t="shared" si="6"/>
        <v>76.25</v>
      </c>
      <c r="P9">
        <f t="shared" si="6"/>
        <v>76.25</v>
      </c>
      <c r="Q9">
        <f t="shared" si="6"/>
        <v>66.25</v>
      </c>
      <c r="R9">
        <f t="shared" si="6"/>
        <v>86.25</v>
      </c>
      <c r="S9">
        <f t="shared" si="6"/>
        <v>86.25</v>
      </c>
      <c r="T9">
        <f t="shared" si="6"/>
        <v>76.25</v>
      </c>
    </row>
    <row r="10" spans="1:20">
      <c r="A10" s="82">
        <v>7</v>
      </c>
      <c r="B10" t="s">
        <v>16</v>
      </c>
      <c r="C10" t="s">
        <v>16</v>
      </c>
      <c r="D10" t="s">
        <v>14</v>
      </c>
      <c r="E10" t="s">
        <v>16</v>
      </c>
      <c r="F10" t="s">
        <v>14</v>
      </c>
      <c r="G10" t="s">
        <v>14</v>
      </c>
      <c r="H10" t="s">
        <v>18</v>
      </c>
      <c r="I10" t="s">
        <v>18</v>
      </c>
      <c r="J10" t="s">
        <v>13</v>
      </c>
      <c r="L10">
        <f t="shared" ref="L10:T10" si="7">IF(B10="O",((10*10)-3.75),IF(B10="A+",((9*10)-3.75),IF(B10="A",((8.5*10)-3.75),IF(B10="B+",((8*10)-3.75),IF(B10="B",((7*10)-3.75),IF(B10="C",((6*10)-3.75),IF(B10="P",((5*10)-3.75),40)))))))</f>
        <v>40</v>
      </c>
      <c r="M10">
        <f t="shared" si="7"/>
        <v>40</v>
      </c>
      <c r="N10">
        <f t="shared" si="7"/>
        <v>56.25</v>
      </c>
      <c r="O10">
        <f t="shared" si="7"/>
        <v>40</v>
      </c>
      <c r="P10">
        <f t="shared" si="7"/>
        <v>56.25</v>
      </c>
      <c r="Q10">
        <f t="shared" si="7"/>
        <v>56.25</v>
      </c>
      <c r="R10">
        <f t="shared" si="7"/>
        <v>76.25</v>
      </c>
      <c r="S10">
        <f t="shared" si="7"/>
        <v>76.25</v>
      </c>
      <c r="T10">
        <f t="shared" si="7"/>
        <v>66.25</v>
      </c>
    </row>
    <row r="11" spans="1:20">
      <c r="A11" s="82">
        <v>8</v>
      </c>
      <c r="B11" t="s">
        <v>35</v>
      </c>
      <c r="C11" t="s">
        <v>42</v>
      </c>
      <c r="D11" t="s">
        <v>42</v>
      </c>
      <c r="E11" t="s">
        <v>13</v>
      </c>
      <c r="F11" t="s">
        <v>23</v>
      </c>
      <c r="G11" t="s">
        <v>18</v>
      </c>
      <c r="H11" t="s">
        <v>23</v>
      </c>
      <c r="I11" t="s">
        <v>35</v>
      </c>
      <c r="J11" t="s">
        <v>18</v>
      </c>
      <c r="L11">
        <f t="shared" ref="L11:T11" si="8">IF(B11="O",((10*10)-3.75),IF(B11="A+",((9*10)-3.75),IF(B11="A",((8.5*10)-3.75),IF(B11="B+",((8*10)-3.75),IF(B11="B",((7*10)-3.75),IF(B11="C",((6*10)-3.75),IF(B11="P",((5*10)-3.75),40)))))))</f>
        <v>96.25</v>
      </c>
      <c r="M11">
        <f t="shared" si="8"/>
        <v>86.25</v>
      </c>
      <c r="N11">
        <f t="shared" si="8"/>
        <v>86.25</v>
      </c>
      <c r="O11">
        <f t="shared" si="8"/>
        <v>66.25</v>
      </c>
      <c r="P11">
        <f t="shared" si="8"/>
        <v>81.25</v>
      </c>
      <c r="Q11">
        <f t="shared" si="8"/>
        <v>76.25</v>
      </c>
      <c r="R11">
        <f t="shared" si="8"/>
        <v>81.25</v>
      </c>
      <c r="S11">
        <f t="shared" si="8"/>
        <v>96.25</v>
      </c>
      <c r="T11">
        <f t="shared" si="8"/>
        <v>76.25</v>
      </c>
    </row>
    <row r="12" spans="1:20">
      <c r="A12" s="82">
        <v>9</v>
      </c>
      <c r="B12" t="s">
        <v>18</v>
      </c>
      <c r="C12" t="s">
        <v>23</v>
      </c>
      <c r="D12" t="s">
        <v>18</v>
      </c>
      <c r="E12" t="s">
        <v>13</v>
      </c>
      <c r="F12" t="s">
        <v>18</v>
      </c>
      <c r="G12" t="s">
        <v>23</v>
      </c>
      <c r="H12" t="s">
        <v>23</v>
      </c>
      <c r="I12" t="s">
        <v>42</v>
      </c>
      <c r="J12" t="s">
        <v>18</v>
      </c>
      <c r="L12">
        <f t="shared" ref="L12:T12" si="9">IF(B12="O",((10*10)-3.75),IF(B12="A+",((9*10)-3.75),IF(B12="A",((8.5*10)-3.75),IF(B12="B+",((8*10)-3.75),IF(B12="B",((7*10)-3.75),IF(B12="C",((6*10)-3.75),IF(B12="P",((5*10)-3.75),40)))))))</f>
        <v>76.25</v>
      </c>
      <c r="M12">
        <f t="shared" si="9"/>
        <v>81.25</v>
      </c>
      <c r="N12">
        <f t="shared" si="9"/>
        <v>76.25</v>
      </c>
      <c r="O12">
        <f t="shared" si="9"/>
        <v>66.25</v>
      </c>
      <c r="P12">
        <f t="shared" si="9"/>
        <v>76.25</v>
      </c>
      <c r="Q12">
        <f t="shared" si="9"/>
        <v>81.25</v>
      </c>
      <c r="R12">
        <f t="shared" si="9"/>
        <v>81.25</v>
      </c>
      <c r="S12">
        <f t="shared" si="9"/>
        <v>86.25</v>
      </c>
      <c r="T12">
        <f t="shared" si="9"/>
        <v>76.25</v>
      </c>
    </row>
    <row r="13" spans="1:20">
      <c r="A13" s="82">
        <v>10</v>
      </c>
      <c r="B13" t="s">
        <v>13</v>
      </c>
      <c r="C13" t="s">
        <v>13</v>
      </c>
      <c r="D13" t="s">
        <v>18</v>
      </c>
      <c r="E13" t="s">
        <v>14</v>
      </c>
      <c r="F13" t="s">
        <v>13</v>
      </c>
      <c r="G13" t="s">
        <v>13</v>
      </c>
      <c r="H13" t="s">
        <v>23</v>
      </c>
      <c r="I13" t="s">
        <v>18</v>
      </c>
      <c r="J13" t="s">
        <v>13</v>
      </c>
      <c r="L13">
        <f t="shared" ref="L13:T13" si="10">IF(B13="O",((10*10)-3.75),IF(B13="A+",((9*10)-3.75),IF(B13="A",((8.5*10)-3.75),IF(B13="B+",((8*10)-3.75),IF(B13="B",((7*10)-3.75),IF(B13="C",((6*10)-3.75),IF(B13="P",((5*10)-3.75),40)))))))</f>
        <v>66.25</v>
      </c>
      <c r="M13">
        <f t="shared" si="10"/>
        <v>66.25</v>
      </c>
      <c r="N13">
        <f t="shared" si="10"/>
        <v>76.25</v>
      </c>
      <c r="O13">
        <f t="shared" si="10"/>
        <v>56.25</v>
      </c>
      <c r="P13">
        <f t="shared" si="10"/>
        <v>66.25</v>
      </c>
      <c r="Q13">
        <f t="shared" si="10"/>
        <v>66.25</v>
      </c>
      <c r="R13">
        <f t="shared" si="10"/>
        <v>81.25</v>
      </c>
      <c r="S13">
        <f t="shared" si="10"/>
        <v>76.25</v>
      </c>
      <c r="T13">
        <f t="shared" si="10"/>
        <v>66.25</v>
      </c>
    </row>
    <row r="14" spans="1:20">
      <c r="A14" s="82">
        <v>11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14</v>
      </c>
      <c r="I14" t="s">
        <v>18</v>
      </c>
      <c r="J14" t="s">
        <v>14</v>
      </c>
      <c r="L14">
        <f t="shared" ref="L14:T14" si="11">IF(B14="O",((10*10)-3.75),IF(B14="A+",((9*10)-3.75),IF(B14="A",((8.5*10)-3.75),IF(B14="B+",((8*10)-3.75),IF(B14="B",((7*10)-3.75),IF(B14="C",((6*10)-3.75),IF(B14="P",((5*10)-3.75),40)))))))</f>
        <v>40</v>
      </c>
      <c r="M14">
        <f t="shared" si="11"/>
        <v>40</v>
      </c>
      <c r="N14">
        <f t="shared" si="11"/>
        <v>40</v>
      </c>
      <c r="O14">
        <f t="shared" si="11"/>
        <v>40</v>
      </c>
      <c r="P14">
        <f t="shared" si="11"/>
        <v>40</v>
      </c>
      <c r="Q14">
        <f t="shared" si="11"/>
        <v>40</v>
      </c>
      <c r="R14">
        <f t="shared" si="11"/>
        <v>56.25</v>
      </c>
      <c r="S14">
        <f t="shared" si="11"/>
        <v>76.25</v>
      </c>
      <c r="T14">
        <f t="shared" si="11"/>
        <v>56.25</v>
      </c>
    </row>
    <row r="15" spans="1:20">
      <c r="A15" s="82">
        <v>12</v>
      </c>
      <c r="B15" t="s">
        <v>18</v>
      </c>
      <c r="C15" t="s">
        <v>13</v>
      </c>
      <c r="D15" t="s">
        <v>18</v>
      </c>
      <c r="E15" t="s">
        <v>18</v>
      </c>
      <c r="F15" t="s">
        <v>18</v>
      </c>
      <c r="G15" t="s">
        <v>14</v>
      </c>
      <c r="H15" t="s">
        <v>18</v>
      </c>
      <c r="I15" t="s">
        <v>23</v>
      </c>
      <c r="J15" t="s">
        <v>18</v>
      </c>
      <c r="L15">
        <f t="shared" ref="L15:T15" si="12">IF(B15="O",((10*10)-3.75),IF(B15="A+",((9*10)-3.75),IF(B15="A",((8.5*10)-3.75),IF(B15="B+",((8*10)-3.75),IF(B15="B",((7*10)-3.75),IF(B15="C",((6*10)-3.75),IF(B15="P",((5*10)-3.75),40)))))))</f>
        <v>76.25</v>
      </c>
      <c r="M15">
        <f t="shared" si="12"/>
        <v>66.25</v>
      </c>
      <c r="N15">
        <f t="shared" si="12"/>
        <v>76.25</v>
      </c>
      <c r="O15">
        <f t="shared" si="12"/>
        <v>76.25</v>
      </c>
      <c r="P15">
        <f t="shared" si="12"/>
        <v>76.25</v>
      </c>
      <c r="Q15">
        <f t="shared" si="12"/>
        <v>56.25</v>
      </c>
      <c r="R15">
        <f t="shared" si="12"/>
        <v>76.25</v>
      </c>
      <c r="S15">
        <f t="shared" si="12"/>
        <v>81.25</v>
      </c>
      <c r="T15">
        <f t="shared" si="12"/>
        <v>76.25</v>
      </c>
    </row>
    <row r="16" spans="1:20">
      <c r="A16" s="82">
        <v>13</v>
      </c>
      <c r="B16" t="s">
        <v>13</v>
      </c>
      <c r="C16" t="s">
        <v>14</v>
      </c>
      <c r="D16" t="s">
        <v>18</v>
      </c>
      <c r="E16" t="s">
        <v>14</v>
      </c>
      <c r="F16" t="s">
        <v>13</v>
      </c>
      <c r="G16" t="s">
        <v>16</v>
      </c>
      <c r="H16" t="s">
        <v>42</v>
      </c>
      <c r="I16" t="s">
        <v>18</v>
      </c>
      <c r="J16" t="s">
        <v>18</v>
      </c>
      <c r="L16">
        <f t="shared" ref="L16:T16" si="13">IF(B16="O",((10*10)-3.75),IF(B16="A+",((9*10)-3.75),IF(B16="A",((8.5*10)-3.75),IF(B16="B+",((8*10)-3.75),IF(B16="B",((7*10)-3.75),IF(B16="C",((6*10)-3.75),IF(B16="P",((5*10)-3.75),40)))))))</f>
        <v>66.25</v>
      </c>
      <c r="M16">
        <f t="shared" si="13"/>
        <v>56.25</v>
      </c>
      <c r="N16">
        <f t="shared" si="13"/>
        <v>76.25</v>
      </c>
      <c r="O16">
        <f t="shared" si="13"/>
        <v>56.25</v>
      </c>
      <c r="P16">
        <f t="shared" si="13"/>
        <v>66.25</v>
      </c>
      <c r="Q16">
        <f t="shared" si="13"/>
        <v>40</v>
      </c>
      <c r="R16">
        <f t="shared" si="13"/>
        <v>86.25</v>
      </c>
      <c r="S16">
        <f t="shared" si="13"/>
        <v>76.25</v>
      </c>
      <c r="T16">
        <f t="shared" si="13"/>
        <v>76.25</v>
      </c>
    </row>
    <row r="17" spans="1:20">
      <c r="A17" s="82">
        <v>14</v>
      </c>
      <c r="B17" t="s">
        <v>13</v>
      </c>
      <c r="C17" t="s">
        <v>13</v>
      </c>
      <c r="D17" t="s">
        <v>13</v>
      </c>
      <c r="E17" t="s">
        <v>14</v>
      </c>
      <c r="F17" t="s">
        <v>18</v>
      </c>
      <c r="G17" t="s">
        <v>13</v>
      </c>
      <c r="H17" t="s">
        <v>18</v>
      </c>
      <c r="I17" t="s">
        <v>23</v>
      </c>
      <c r="J17" t="s">
        <v>13</v>
      </c>
      <c r="L17">
        <f t="shared" ref="L17:T17" si="14">IF(B17="O",((10*10)-3.75),IF(B17="A+",((9*10)-3.75),IF(B17="A",((8.5*10)-3.75),IF(B17="B+",((8*10)-3.75),IF(B17="B",((7*10)-3.75),IF(B17="C",((6*10)-3.75),IF(B17="P",((5*10)-3.75),40)))))))</f>
        <v>66.25</v>
      </c>
      <c r="M17">
        <f t="shared" si="14"/>
        <v>66.25</v>
      </c>
      <c r="N17">
        <f t="shared" si="14"/>
        <v>66.25</v>
      </c>
      <c r="O17">
        <f t="shared" si="14"/>
        <v>56.25</v>
      </c>
      <c r="P17">
        <f t="shared" si="14"/>
        <v>76.25</v>
      </c>
      <c r="Q17">
        <f t="shared" si="14"/>
        <v>66.25</v>
      </c>
      <c r="R17">
        <f t="shared" si="14"/>
        <v>76.25</v>
      </c>
      <c r="S17">
        <f t="shared" si="14"/>
        <v>81.25</v>
      </c>
      <c r="T17">
        <f t="shared" si="14"/>
        <v>66.25</v>
      </c>
    </row>
    <row r="18" spans="1:20">
      <c r="A18" s="82">
        <v>15</v>
      </c>
      <c r="B18" t="s">
        <v>35</v>
      </c>
      <c r="C18" t="s">
        <v>42</v>
      </c>
      <c r="D18" t="s">
        <v>18</v>
      </c>
      <c r="E18" t="s">
        <v>42</v>
      </c>
      <c r="F18" t="s">
        <v>18</v>
      </c>
      <c r="G18" t="s">
        <v>23</v>
      </c>
      <c r="H18" t="s">
        <v>23</v>
      </c>
      <c r="I18" t="s">
        <v>42</v>
      </c>
      <c r="J18" t="s">
        <v>18</v>
      </c>
      <c r="L18">
        <f t="shared" ref="L18:T18" si="15">IF(B18="O",((10*10)-3.75),IF(B18="A+",((9*10)-3.75),IF(B18="A",((8.5*10)-3.75),IF(B18="B+",((8*10)-3.75),IF(B18="B",((7*10)-3.75),IF(B18="C",((6*10)-3.75),IF(B18="P",((5*10)-3.75),40)))))))</f>
        <v>96.25</v>
      </c>
      <c r="M18">
        <f t="shared" si="15"/>
        <v>86.25</v>
      </c>
      <c r="N18">
        <f t="shared" si="15"/>
        <v>76.25</v>
      </c>
      <c r="O18">
        <f t="shared" si="15"/>
        <v>86.25</v>
      </c>
      <c r="P18">
        <f t="shared" si="15"/>
        <v>76.25</v>
      </c>
      <c r="Q18">
        <f t="shared" si="15"/>
        <v>81.25</v>
      </c>
      <c r="R18">
        <f t="shared" si="15"/>
        <v>81.25</v>
      </c>
      <c r="S18">
        <f t="shared" si="15"/>
        <v>86.25</v>
      </c>
      <c r="T18">
        <f t="shared" si="15"/>
        <v>76.25</v>
      </c>
    </row>
    <row r="19" spans="1:20">
      <c r="A19" s="82">
        <v>16</v>
      </c>
      <c r="B19" t="s">
        <v>18</v>
      </c>
      <c r="C19" t="s">
        <v>14</v>
      </c>
      <c r="D19" t="s">
        <v>13</v>
      </c>
      <c r="E19" t="s">
        <v>18</v>
      </c>
      <c r="F19" t="s">
        <v>18</v>
      </c>
      <c r="G19" t="s">
        <v>13</v>
      </c>
      <c r="H19" t="s">
        <v>18</v>
      </c>
      <c r="I19" t="s">
        <v>23</v>
      </c>
      <c r="J19" t="s">
        <v>18</v>
      </c>
      <c r="L19">
        <f t="shared" ref="L19:T19" si="16">IF(B19="O",((10*10)-3.75),IF(B19="A+",((9*10)-3.75),IF(B19="A",((8.5*10)-3.75),IF(B19="B+",((8*10)-3.75),IF(B19="B",((7*10)-3.75),IF(B19="C",((6*10)-3.75),IF(B19="P",((5*10)-3.75),40)))))))</f>
        <v>76.25</v>
      </c>
      <c r="M19">
        <f t="shared" si="16"/>
        <v>56.25</v>
      </c>
      <c r="N19">
        <f t="shared" si="16"/>
        <v>66.25</v>
      </c>
      <c r="O19">
        <f t="shared" si="16"/>
        <v>76.25</v>
      </c>
      <c r="P19">
        <f t="shared" si="16"/>
        <v>76.25</v>
      </c>
      <c r="Q19">
        <f t="shared" si="16"/>
        <v>66.25</v>
      </c>
      <c r="R19">
        <f t="shared" si="16"/>
        <v>76.25</v>
      </c>
      <c r="S19">
        <f t="shared" si="16"/>
        <v>81.25</v>
      </c>
      <c r="T19">
        <f t="shared" si="16"/>
        <v>76.25</v>
      </c>
    </row>
    <row r="20" spans="1:20">
      <c r="A20" s="82">
        <v>17</v>
      </c>
      <c r="B20" t="s">
        <v>42</v>
      </c>
      <c r="C20" t="s">
        <v>23</v>
      </c>
      <c r="D20" t="s">
        <v>13</v>
      </c>
      <c r="E20" t="s">
        <v>13</v>
      </c>
      <c r="F20" t="s">
        <v>18</v>
      </c>
      <c r="G20" t="s">
        <v>13</v>
      </c>
      <c r="H20" t="s">
        <v>18</v>
      </c>
      <c r="I20" t="s">
        <v>23</v>
      </c>
      <c r="J20" t="s">
        <v>18</v>
      </c>
      <c r="L20">
        <f t="shared" ref="L20:T20" si="17">IF(B20="O",((10*10)-3.75),IF(B20="A+",((9*10)-3.75),IF(B20="A",((8.5*10)-3.75),IF(B20="B+",((8*10)-3.75),IF(B20="B",((7*10)-3.75),IF(B20="C",((6*10)-3.75),IF(B20="P",((5*10)-3.75),40)))))))</f>
        <v>86.25</v>
      </c>
      <c r="M20">
        <f t="shared" si="17"/>
        <v>81.25</v>
      </c>
      <c r="N20">
        <f t="shared" si="17"/>
        <v>66.25</v>
      </c>
      <c r="O20">
        <f t="shared" si="17"/>
        <v>66.25</v>
      </c>
      <c r="P20">
        <f t="shared" si="17"/>
        <v>76.25</v>
      </c>
      <c r="Q20">
        <f t="shared" si="17"/>
        <v>66.25</v>
      </c>
      <c r="R20">
        <f t="shared" si="17"/>
        <v>76.25</v>
      </c>
      <c r="S20">
        <f t="shared" si="17"/>
        <v>81.25</v>
      </c>
      <c r="T20">
        <f t="shared" si="17"/>
        <v>76.25</v>
      </c>
    </row>
    <row r="21" spans="1:20">
      <c r="A21" s="82">
        <v>18</v>
      </c>
      <c r="B21" t="s">
        <v>13</v>
      </c>
      <c r="C21" t="s">
        <v>18</v>
      </c>
      <c r="D21" t="s">
        <v>13</v>
      </c>
      <c r="E21" t="s">
        <v>13</v>
      </c>
      <c r="F21" t="s">
        <v>13</v>
      </c>
      <c r="G21" t="s">
        <v>13</v>
      </c>
      <c r="H21" t="s">
        <v>18</v>
      </c>
      <c r="I21" t="s">
        <v>23</v>
      </c>
      <c r="J21" t="s">
        <v>23</v>
      </c>
      <c r="L21">
        <f t="shared" ref="L21:T21" si="18">IF(B21="O",((10*10)-3.75),IF(B21="A+",((9*10)-3.75),IF(B21="A",((8.5*10)-3.75),IF(B21="B+",((8*10)-3.75),IF(B21="B",((7*10)-3.75),IF(B21="C",((6*10)-3.75),IF(B21="P",((5*10)-3.75),40)))))))</f>
        <v>66.25</v>
      </c>
      <c r="M21">
        <f t="shared" si="18"/>
        <v>76.25</v>
      </c>
      <c r="N21">
        <f t="shared" si="18"/>
        <v>66.25</v>
      </c>
      <c r="O21">
        <f t="shared" si="18"/>
        <v>66.25</v>
      </c>
      <c r="P21">
        <f t="shared" si="18"/>
        <v>66.25</v>
      </c>
      <c r="Q21">
        <f t="shared" si="18"/>
        <v>66.25</v>
      </c>
      <c r="R21">
        <f t="shared" si="18"/>
        <v>76.25</v>
      </c>
      <c r="S21">
        <f t="shared" si="18"/>
        <v>81.25</v>
      </c>
      <c r="T21">
        <f t="shared" si="18"/>
        <v>81.25</v>
      </c>
    </row>
    <row r="22" spans="1:20">
      <c r="A22" s="82">
        <v>19</v>
      </c>
      <c r="B22" t="s">
        <v>13</v>
      </c>
      <c r="C22" t="s">
        <v>18</v>
      </c>
      <c r="D22" t="s">
        <v>18</v>
      </c>
      <c r="E22" t="s">
        <v>13</v>
      </c>
      <c r="F22" t="s">
        <v>18</v>
      </c>
      <c r="G22" t="s">
        <v>13</v>
      </c>
      <c r="H22" t="s">
        <v>23</v>
      </c>
      <c r="I22" t="s">
        <v>42</v>
      </c>
      <c r="J22" t="s">
        <v>23</v>
      </c>
      <c r="L22">
        <f t="shared" ref="L22:T22" si="19">IF(B22="O",((10*10)-3.75),IF(B22="A+",((9*10)-3.75),IF(B22="A",((8.5*10)-3.75),IF(B22="B+",((8*10)-3.75),IF(B22="B",((7*10)-3.75),IF(B22="C",((6*10)-3.75),IF(B22="P",((5*10)-3.75),40)))))))</f>
        <v>66.25</v>
      </c>
      <c r="M22">
        <f t="shared" si="19"/>
        <v>76.25</v>
      </c>
      <c r="N22">
        <f t="shared" si="19"/>
        <v>76.25</v>
      </c>
      <c r="O22">
        <f t="shared" si="19"/>
        <v>66.25</v>
      </c>
      <c r="P22">
        <f t="shared" si="19"/>
        <v>76.25</v>
      </c>
      <c r="Q22">
        <f t="shared" si="19"/>
        <v>66.25</v>
      </c>
      <c r="R22">
        <f t="shared" si="19"/>
        <v>81.25</v>
      </c>
      <c r="S22">
        <f t="shared" si="19"/>
        <v>86.25</v>
      </c>
      <c r="T22">
        <f t="shared" si="19"/>
        <v>81.25</v>
      </c>
    </row>
    <row r="23" spans="1:20">
      <c r="A23" s="82">
        <v>20</v>
      </c>
      <c r="B23" t="s">
        <v>18</v>
      </c>
      <c r="C23" t="s">
        <v>16</v>
      </c>
      <c r="D23" t="s">
        <v>13</v>
      </c>
      <c r="E23" t="s">
        <v>16</v>
      </c>
      <c r="F23" t="s">
        <v>14</v>
      </c>
      <c r="G23" t="s">
        <v>16</v>
      </c>
      <c r="H23" t="s">
        <v>18</v>
      </c>
      <c r="I23" t="s">
        <v>23</v>
      </c>
      <c r="J23" t="s">
        <v>13</v>
      </c>
      <c r="L23">
        <f t="shared" ref="L23:T23" si="20">IF(B23="O",((10*10)-3.75),IF(B23="A+",((9*10)-3.75),IF(B23="A",((8.5*10)-3.75),IF(B23="B+",((8*10)-3.75),IF(B23="B",((7*10)-3.75),IF(B23="C",((6*10)-3.75),IF(B23="P",((5*10)-3.75),40)))))))</f>
        <v>76.25</v>
      </c>
      <c r="M23">
        <f t="shared" si="20"/>
        <v>40</v>
      </c>
      <c r="N23">
        <f t="shared" si="20"/>
        <v>66.25</v>
      </c>
      <c r="O23">
        <f t="shared" si="20"/>
        <v>40</v>
      </c>
      <c r="P23">
        <f t="shared" si="20"/>
        <v>56.25</v>
      </c>
      <c r="Q23">
        <f t="shared" si="20"/>
        <v>40</v>
      </c>
      <c r="R23">
        <f t="shared" si="20"/>
        <v>76.25</v>
      </c>
      <c r="S23">
        <f t="shared" si="20"/>
        <v>81.25</v>
      </c>
      <c r="T23">
        <f t="shared" si="20"/>
        <v>66.25</v>
      </c>
    </row>
    <row r="24" spans="1:20">
      <c r="A24" s="82">
        <v>21</v>
      </c>
      <c r="B24" t="s">
        <v>42</v>
      </c>
      <c r="C24" t="s">
        <v>42</v>
      </c>
      <c r="D24" t="s">
        <v>42</v>
      </c>
      <c r="E24" t="s">
        <v>18</v>
      </c>
      <c r="F24" t="s">
        <v>18</v>
      </c>
      <c r="G24" t="s">
        <v>18</v>
      </c>
      <c r="H24" t="s">
        <v>35</v>
      </c>
      <c r="I24" t="s">
        <v>23</v>
      </c>
      <c r="J24" t="s">
        <v>18</v>
      </c>
      <c r="L24">
        <f t="shared" ref="L24:T24" si="21">IF(B24="O",((10*10)-3.75),IF(B24="A+",((9*10)-3.75),IF(B24="A",((8.5*10)-3.75),IF(B24="B+",((8*10)-3.75),IF(B24="B",((7*10)-3.75),IF(B24="C",((6*10)-3.75),IF(B24="P",((5*10)-3.75),40)))))))</f>
        <v>86.25</v>
      </c>
      <c r="M24">
        <f t="shared" si="21"/>
        <v>86.25</v>
      </c>
      <c r="N24">
        <f t="shared" si="21"/>
        <v>86.25</v>
      </c>
      <c r="O24">
        <f t="shared" si="21"/>
        <v>76.25</v>
      </c>
      <c r="P24">
        <f t="shared" si="21"/>
        <v>76.25</v>
      </c>
      <c r="Q24">
        <f t="shared" si="21"/>
        <v>76.25</v>
      </c>
      <c r="R24">
        <f t="shared" si="21"/>
        <v>96.25</v>
      </c>
      <c r="S24">
        <f t="shared" si="21"/>
        <v>81.25</v>
      </c>
      <c r="T24">
        <f t="shared" si="21"/>
        <v>76.25</v>
      </c>
    </row>
    <row r="25" spans="1:20">
      <c r="A25" s="82">
        <v>22</v>
      </c>
      <c r="B25" t="s">
        <v>42</v>
      </c>
      <c r="C25" t="s">
        <v>18</v>
      </c>
      <c r="D25" t="s">
        <v>13</v>
      </c>
      <c r="E25" t="s">
        <v>13</v>
      </c>
      <c r="F25" t="s">
        <v>13</v>
      </c>
      <c r="G25" t="s">
        <v>18</v>
      </c>
      <c r="H25" t="s">
        <v>23</v>
      </c>
      <c r="I25" t="s">
        <v>18</v>
      </c>
      <c r="J25" t="s">
        <v>18</v>
      </c>
      <c r="L25">
        <f t="shared" ref="L25:T25" si="22">IF(B25="O",((10*10)-3.75),IF(B25="A+",((9*10)-3.75),IF(B25="A",((8.5*10)-3.75),IF(B25="B+",((8*10)-3.75),IF(B25="B",((7*10)-3.75),IF(B25="C",((6*10)-3.75),IF(B25="P",((5*10)-3.75),40)))))))</f>
        <v>86.25</v>
      </c>
      <c r="M25">
        <f t="shared" si="22"/>
        <v>76.25</v>
      </c>
      <c r="N25">
        <f t="shared" si="22"/>
        <v>66.25</v>
      </c>
      <c r="O25">
        <f t="shared" si="22"/>
        <v>66.25</v>
      </c>
      <c r="P25">
        <f t="shared" si="22"/>
        <v>66.25</v>
      </c>
      <c r="Q25">
        <f t="shared" si="22"/>
        <v>76.25</v>
      </c>
      <c r="R25">
        <f t="shared" si="22"/>
        <v>81.25</v>
      </c>
      <c r="S25">
        <f t="shared" si="22"/>
        <v>76.25</v>
      </c>
      <c r="T25">
        <f t="shared" si="22"/>
        <v>76.25</v>
      </c>
    </row>
    <row r="26" spans="1:20">
      <c r="A26" s="82">
        <v>23</v>
      </c>
      <c r="B26" t="s">
        <v>42</v>
      </c>
      <c r="C26" t="s">
        <v>18</v>
      </c>
      <c r="D26" t="s">
        <v>23</v>
      </c>
      <c r="E26" t="s">
        <v>13</v>
      </c>
      <c r="F26" t="s">
        <v>18</v>
      </c>
      <c r="G26" t="s">
        <v>18</v>
      </c>
      <c r="H26" t="s">
        <v>23</v>
      </c>
      <c r="I26" t="s">
        <v>23</v>
      </c>
      <c r="J26" t="s">
        <v>18</v>
      </c>
      <c r="L26">
        <f t="shared" ref="L26:T26" si="23">IF(B26="O",((10*10)-3.75),IF(B26="A+",((9*10)-3.75),IF(B26="A",((8.5*10)-3.75),IF(B26="B+",((8*10)-3.75),IF(B26="B",((7*10)-3.75),IF(B26="C",((6*10)-3.75),IF(B26="P",((5*10)-3.75),40)))))))</f>
        <v>86.25</v>
      </c>
      <c r="M26">
        <f t="shared" si="23"/>
        <v>76.25</v>
      </c>
      <c r="N26">
        <f t="shared" si="23"/>
        <v>81.25</v>
      </c>
      <c r="O26">
        <f t="shared" si="23"/>
        <v>66.25</v>
      </c>
      <c r="P26">
        <f t="shared" si="23"/>
        <v>76.25</v>
      </c>
      <c r="Q26">
        <f t="shared" si="23"/>
        <v>76.25</v>
      </c>
      <c r="R26">
        <f t="shared" si="23"/>
        <v>81.25</v>
      </c>
      <c r="S26">
        <f t="shared" si="23"/>
        <v>81.25</v>
      </c>
      <c r="T26">
        <f t="shared" si="23"/>
        <v>76.25</v>
      </c>
    </row>
    <row r="27" spans="1:20">
      <c r="A27" s="82">
        <v>24</v>
      </c>
      <c r="B27" t="s">
        <v>18</v>
      </c>
      <c r="C27" t="s">
        <v>18</v>
      </c>
      <c r="D27" t="s">
        <v>13</v>
      </c>
      <c r="E27" t="s">
        <v>13</v>
      </c>
      <c r="F27" t="s">
        <v>18</v>
      </c>
      <c r="G27" t="s">
        <v>18</v>
      </c>
      <c r="H27" t="s">
        <v>18</v>
      </c>
      <c r="I27" t="s">
        <v>42</v>
      </c>
      <c r="J27" t="s">
        <v>18</v>
      </c>
      <c r="L27">
        <f t="shared" ref="L27:T27" si="24">IF(B27="O",((10*10)-3.75),IF(B27="A+",((9*10)-3.75),IF(B27="A",((8.5*10)-3.75),IF(B27="B+",((8*10)-3.75),IF(B27="B",((7*10)-3.75),IF(B27="C",((6*10)-3.75),IF(B27="P",((5*10)-3.75),40)))))))</f>
        <v>76.25</v>
      </c>
      <c r="M27">
        <f t="shared" si="24"/>
        <v>76.25</v>
      </c>
      <c r="N27">
        <f t="shared" si="24"/>
        <v>66.25</v>
      </c>
      <c r="O27">
        <f t="shared" si="24"/>
        <v>66.25</v>
      </c>
      <c r="P27">
        <f t="shared" si="24"/>
        <v>76.25</v>
      </c>
      <c r="Q27">
        <f t="shared" si="24"/>
        <v>76.25</v>
      </c>
      <c r="R27">
        <f t="shared" si="24"/>
        <v>76.25</v>
      </c>
      <c r="S27">
        <f t="shared" si="24"/>
        <v>86.25</v>
      </c>
      <c r="T27">
        <f t="shared" si="24"/>
        <v>76.25</v>
      </c>
    </row>
    <row r="28" spans="1:20">
      <c r="A28" s="82">
        <v>25</v>
      </c>
      <c r="B28" t="s">
        <v>14</v>
      </c>
      <c r="C28" t="s">
        <v>13</v>
      </c>
      <c r="D28" t="s">
        <v>13</v>
      </c>
      <c r="E28" t="s">
        <v>13</v>
      </c>
      <c r="F28" t="s">
        <v>13</v>
      </c>
      <c r="G28" t="s">
        <v>14</v>
      </c>
      <c r="H28" t="s">
        <v>13</v>
      </c>
      <c r="I28" t="s">
        <v>23</v>
      </c>
      <c r="J28" t="s">
        <v>13</v>
      </c>
      <c r="L28">
        <f t="shared" ref="L28:T28" si="25">IF(B28="O",((10*10)-3.75),IF(B28="A+",((9*10)-3.75),IF(B28="A",((8.5*10)-3.75),IF(B28="B+",((8*10)-3.75),IF(B28="B",((7*10)-3.75),IF(B28="C",((6*10)-3.75),IF(B28="P",((5*10)-3.75),40)))))))</f>
        <v>56.25</v>
      </c>
      <c r="M28">
        <f t="shared" si="25"/>
        <v>66.25</v>
      </c>
      <c r="N28">
        <f t="shared" si="25"/>
        <v>66.25</v>
      </c>
      <c r="O28">
        <f t="shared" si="25"/>
        <v>66.25</v>
      </c>
      <c r="P28">
        <f t="shared" si="25"/>
        <v>66.25</v>
      </c>
      <c r="Q28">
        <f t="shared" si="25"/>
        <v>56.25</v>
      </c>
      <c r="R28">
        <f t="shared" si="25"/>
        <v>66.25</v>
      </c>
      <c r="S28">
        <f t="shared" si="25"/>
        <v>81.25</v>
      </c>
      <c r="T28">
        <f t="shared" si="25"/>
        <v>66.25</v>
      </c>
    </row>
    <row r="29" spans="1:20">
      <c r="A29" s="82">
        <v>26</v>
      </c>
      <c r="B29" t="s">
        <v>13</v>
      </c>
      <c r="C29" t="s">
        <v>13</v>
      </c>
      <c r="D29" t="s">
        <v>13</v>
      </c>
      <c r="E29" t="s">
        <v>18</v>
      </c>
      <c r="F29" t="s">
        <v>18</v>
      </c>
      <c r="G29" t="s">
        <v>16</v>
      </c>
      <c r="H29" t="s">
        <v>18</v>
      </c>
      <c r="I29" t="s">
        <v>23</v>
      </c>
      <c r="J29" t="s">
        <v>18</v>
      </c>
      <c r="L29">
        <f t="shared" ref="L29:T29" si="26">IF(B29="O",((10*10)-3.75),IF(B29="A+",((9*10)-3.75),IF(B29="A",((8.5*10)-3.75),IF(B29="B+",((8*10)-3.75),IF(B29="B",((7*10)-3.75),IF(B29="C",((6*10)-3.75),IF(B29="P",((5*10)-3.75),40)))))))</f>
        <v>66.25</v>
      </c>
      <c r="M29">
        <f t="shared" si="26"/>
        <v>66.25</v>
      </c>
      <c r="N29">
        <f t="shared" si="26"/>
        <v>66.25</v>
      </c>
      <c r="O29">
        <f t="shared" si="26"/>
        <v>76.25</v>
      </c>
      <c r="P29">
        <f t="shared" si="26"/>
        <v>76.25</v>
      </c>
      <c r="Q29">
        <f t="shared" si="26"/>
        <v>40</v>
      </c>
      <c r="R29">
        <f t="shared" si="26"/>
        <v>76.25</v>
      </c>
      <c r="S29">
        <f t="shared" si="26"/>
        <v>81.25</v>
      </c>
      <c r="T29">
        <f t="shared" si="26"/>
        <v>76.25</v>
      </c>
    </row>
    <row r="30" spans="1:20">
      <c r="A30" s="82">
        <v>27</v>
      </c>
      <c r="B30" t="s">
        <v>14</v>
      </c>
      <c r="C30" t="s">
        <v>13</v>
      </c>
      <c r="D30" t="s">
        <v>14</v>
      </c>
      <c r="E30" t="s">
        <v>13</v>
      </c>
      <c r="F30" t="s">
        <v>13</v>
      </c>
      <c r="G30" t="s">
        <v>13</v>
      </c>
      <c r="H30" t="s">
        <v>18</v>
      </c>
      <c r="I30" t="s">
        <v>23</v>
      </c>
      <c r="J30" t="s">
        <v>13</v>
      </c>
      <c r="L30">
        <f t="shared" ref="L30:T30" si="27">IF(B30="O",((10*10)-3.75),IF(B30="A+",((9*10)-3.75),IF(B30="A",((8.5*10)-3.75),IF(B30="B+",((8*10)-3.75),IF(B30="B",((7*10)-3.75),IF(B30="C",((6*10)-3.75),IF(B30="P",((5*10)-3.75),40)))))))</f>
        <v>56.25</v>
      </c>
      <c r="M30">
        <f t="shared" si="27"/>
        <v>66.25</v>
      </c>
      <c r="N30">
        <f t="shared" si="27"/>
        <v>56.25</v>
      </c>
      <c r="O30">
        <f t="shared" si="27"/>
        <v>66.25</v>
      </c>
      <c r="P30">
        <f t="shared" si="27"/>
        <v>66.25</v>
      </c>
      <c r="Q30">
        <f t="shared" si="27"/>
        <v>66.25</v>
      </c>
      <c r="R30">
        <f t="shared" si="27"/>
        <v>76.25</v>
      </c>
      <c r="S30">
        <f t="shared" si="27"/>
        <v>81.25</v>
      </c>
      <c r="T30">
        <f t="shared" si="27"/>
        <v>66.25</v>
      </c>
    </row>
    <row r="31" spans="1:20">
      <c r="A31" s="82">
        <v>28</v>
      </c>
      <c r="B31" t="s">
        <v>16</v>
      </c>
      <c r="C31" t="s">
        <v>14</v>
      </c>
      <c r="D31" t="s">
        <v>16</v>
      </c>
      <c r="E31" t="s">
        <v>14</v>
      </c>
      <c r="F31" t="s">
        <v>14</v>
      </c>
      <c r="G31" t="s">
        <v>16</v>
      </c>
      <c r="H31" t="s">
        <v>18</v>
      </c>
      <c r="I31" t="s">
        <v>42</v>
      </c>
      <c r="J31" t="s">
        <v>14</v>
      </c>
      <c r="L31">
        <f t="shared" ref="L31:T31" si="28">IF(B31="O",((10*10)-3.75),IF(B31="A+",((9*10)-3.75),IF(B31="A",((8.5*10)-3.75),IF(B31="B+",((8*10)-3.75),IF(B31="B",((7*10)-3.75),IF(B31="C",((6*10)-3.75),IF(B31="P",((5*10)-3.75),40)))))))</f>
        <v>40</v>
      </c>
      <c r="M31">
        <f t="shared" si="28"/>
        <v>56.25</v>
      </c>
      <c r="N31">
        <f t="shared" si="28"/>
        <v>40</v>
      </c>
      <c r="O31">
        <f t="shared" si="28"/>
        <v>56.25</v>
      </c>
      <c r="P31">
        <f t="shared" si="28"/>
        <v>56.25</v>
      </c>
      <c r="Q31">
        <f t="shared" si="28"/>
        <v>40</v>
      </c>
      <c r="R31">
        <f t="shared" si="28"/>
        <v>76.25</v>
      </c>
      <c r="S31">
        <f t="shared" si="28"/>
        <v>86.25</v>
      </c>
      <c r="T31">
        <f t="shared" si="28"/>
        <v>56.25</v>
      </c>
    </row>
    <row r="32" spans="1:20">
      <c r="A32" s="82">
        <v>29</v>
      </c>
      <c r="B32" t="s">
        <v>23</v>
      </c>
      <c r="C32" t="s">
        <v>13</v>
      </c>
      <c r="D32" t="s">
        <v>14</v>
      </c>
      <c r="E32" t="s">
        <v>14</v>
      </c>
      <c r="F32" t="s">
        <v>14</v>
      </c>
      <c r="G32" t="s">
        <v>14</v>
      </c>
      <c r="H32" t="s">
        <v>42</v>
      </c>
      <c r="I32" t="s">
        <v>18</v>
      </c>
      <c r="J32" t="s">
        <v>18</v>
      </c>
      <c r="L32">
        <f t="shared" ref="L32:T32" si="29">IF(B32="O",((10*10)-3.75),IF(B32="A+",((9*10)-3.75),IF(B32="A",((8.5*10)-3.75),IF(B32="B+",((8*10)-3.75),IF(B32="B",((7*10)-3.75),IF(B32="C",((6*10)-3.75),IF(B32="P",((5*10)-3.75),40)))))))</f>
        <v>81.25</v>
      </c>
      <c r="M32">
        <f t="shared" si="29"/>
        <v>66.25</v>
      </c>
      <c r="N32">
        <f t="shared" si="29"/>
        <v>56.25</v>
      </c>
      <c r="O32">
        <f t="shared" si="29"/>
        <v>56.25</v>
      </c>
      <c r="P32">
        <f t="shared" si="29"/>
        <v>56.25</v>
      </c>
      <c r="Q32">
        <f t="shared" si="29"/>
        <v>56.25</v>
      </c>
      <c r="R32">
        <f t="shared" si="29"/>
        <v>86.25</v>
      </c>
      <c r="S32">
        <f t="shared" si="29"/>
        <v>76.25</v>
      </c>
      <c r="T32">
        <f t="shared" si="29"/>
        <v>76.25</v>
      </c>
    </row>
    <row r="33" spans="1:20">
      <c r="A33" s="82">
        <v>30</v>
      </c>
      <c r="B33" t="s">
        <v>35</v>
      </c>
      <c r="C33" t="s">
        <v>13</v>
      </c>
      <c r="D33" t="s">
        <v>18</v>
      </c>
      <c r="E33" t="s">
        <v>13</v>
      </c>
      <c r="F33" t="s">
        <v>14</v>
      </c>
      <c r="G33" t="s">
        <v>18</v>
      </c>
      <c r="H33" t="s">
        <v>23</v>
      </c>
      <c r="I33" t="s">
        <v>18</v>
      </c>
      <c r="J33" t="s">
        <v>23</v>
      </c>
      <c r="L33">
        <f t="shared" ref="L33:T33" si="30">IF(B33="O",((10*10)-3.75),IF(B33="A+",((9*10)-3.75),IF(B33="A",((8.5*10)-3.75),IF(B33="B+",((8*10)-3.75),IF(B33="B",((7*10)-3.75),IF(B33="C",((6*10)-3.75),IF(B33="P",((5*10)-3.75),40)))))))</f>
        <v>96.25</v>
      </c>
      <c r="M33">
        <f t="shared" si="30"/>
        <v>66.25</v>
      </c>
      <c r="N33">
        <f t="shared" si="30"/>
        <v>76.25</v>
      </c>
      <c r="O33">
        <f t="shared" si="30"/>
        <v>66.25</v>
      </c>
      <c r="P33">
        <f t="shared" si="30"/>
        <v>56.25</v>
      </c>
      <c r="Q33">
        <f t="shared" si="30"/>
        <v>76.25</v>
      </c>
      <c r="R33">
        <f t="shared" si="30"/>
        <v>81.25</v>
      </c>
      <c r="S33">
        <f t="shared" si="30"/>
        <v>76.25</v>
      </c>
      <c r="T33">
        <f t="shared" si="30"/>
        <v>81.25</v>
      </c>
    </row>
    <row r="34" spans="1:20">
      <c r="A34" s="82">
        <v>31</v>
      </c>
      <c r="B34" t="s">
        <v>14</v>
      </c>
      <c r="C34" t="s">
        <v>15</v>
      </c>
      <c r="D34" t="s">
        <v>16</v>
      </c>
      <c r="E34" t="s">
        <v>14</v>
      </c>
      <c r="F34" t="s">
        <v>13</v>
      </c>
      <c r="G34" t="s">
        <v>14</v>
      </c>
      <c r="H34" t="s">
        <v>18</v>
      </c>
      <c r="I34" t="s">
        <v>18</v>
      </c>
      <c r="J34" t="s">
        <v>13</v>
      </c>
      <c r="L34">
        <f t="shared" ref="L34:T34" si="31">IF(B34="O",((10*10)-3.75),IF(B34="A+",((9*10)-3.75),IF(B34="A",((8.5*10)-3.75),IF(B34="B+",((8*10)-3.75),IF(B34="B",((7*10)-3.75),IF(B34="C",((6*10)-3.75),IF(B34="P",((5*10)-3.75),40)))))))</f>
        <v>56.25</v>
      </c>
      <c r="M34">
        <f t="shared" si="31"/>
        <v>46.25</v>
      </c>
      <c r="N34">
        <f t="shared" si="31"/>
        <v>40</v>
      </c>
      <c r="O34">
        <f t="shared" si="31"/>
        <v>56.25</v>
      </c>
      <c r="P34">
        <f t="shared" si="31"/>
        <v>66.25</v>
      </c>
      <c r="Q34">
        <f t="shared" si="31"/>
        <v>56.25</v>
      </c>
      <c r="R34">
        <f t="shared" si="31"/>
        <v>76.25</v>
      </c>
      <c r="S34">
        <f t="shared" si="31"/>
        <v>76.25</v>
      </c>
      <c r="T34">
        <f t="shared" si="31"/>
        <v>66.25</v>
      </c>
    </row>
    <row r="35" spans="1:20">
      <c r="A35" s="82">
        <v>32</v>
      </c>
      <c r="B35" t="s">
        <v>14</v>
      </c>
      <c r="C35" t="s">
        <v>16</v>
      </c>
      <c r="D35" t="s">
        <v>16</v>
      </c>
      <c r="E35" t="s">
        <v>16</v>
      </c>
      <c r="F35" t="s">
        <v>14</v>
      </c>
      <c r="G35" t="s">
        <v>16</v>
      </c>
      <c r="H35" t="s">
        <v>14</v>
      </c>
      <c r="I35" t="s">
        <v>18</v>
      </c>
      <c r="J35" t="s">
        <v>14</v>
      </c>
      <c r="L35">
        <f t="shared" ref="L35:T35" si="32">IF(B35="O",((10*10)-3.75),IF(B35="A+",((9*10)-3.75),IF(B35="A",((8.5*10)-3.75),IF(B35="B+",((8*10)-3.75),IF(B35="B",((7*10)-3.75),IF(B35="C",((6*10)-3.75),IF(B35="P",((5*10)-3.75),40)))))))</f>
        <v>56.25</v>
      </c>
      <c r="M35">
        <f t="shared" si="32"/>
        <v>40</v>
      </c>
      <c r="N35">
        <f t="shared" si="32"/>
        <v>40</v>
      </c>
      <c r="O35">
        <f t="shared" si="32"/>
        <v>40</v>
      </c>
      <c r="P35">
        <f t="shared" si="32"/>
        <v>56.25</v>
      </c>
      <c r="Q35">
        <f t="shared" si="32"/>
        <v>40</v>
      </c>
      <c r="R35">
        <f t="shared" si="32"/>
        <v>56.25</v>
      </c>
      <c r="S35">
        <f t="shared" si="32"/>
        <v>76.25</v>
      </c>
      <c r="T35">
        <f t="shared" si="32"/>
        <v>56.25</v>
      </c>
    </row>
    <row r="36" spans="1:20">
      <c r="A36" s="82">
        <v>33</v>
      </c>
      <c r="B36" t="s">
        <v>13</v>
      </c>
      <c r="C36" t="s">
        <v>14</v>
      </c>
      <c r="D36" t="s">
        <v>13</v>
      </c>
      <c r="E36" t="s">
        <v>18</v>
      </c>
      <c r="F36" t="s">
        <v>14</v>
      </c>
      <c r="G36" t="s">
        <v>14</v>
      </c>
      <c r="H36" t="s">
        <v>13</v>
      </c>
      <c r="I36" t="s">
        <v>18</v>
      </c>
      <c r="J36" t="s">
        <v>13</v>
      </c>
      <c r="L36">
        <f t="shared" ref="L36:T36" si="33">IF(B36="O",((10*10)-3.75),IF(B36="A+",((9*10)-3.75),IF(B36="A",((8.5*10)-3.75),IF(B36="B+",((8*10)-3.75),IF(B36="B",((7*10)-3.75),IF(B36="C",((6*10)-3.75),IF(B36="P",((5*10)-3.75),40)))))))</f>
        <v>66.25</v>
      </c>
      <c r="M36">
        <f t="shared" si="33"/>
        <v>56.25</v>
      </c>
      <c r="N36">
        <f t="shared" si="33"/>
        <v>66.25</v>
      </c>
      <c r="O36">
        <f t="shared" si="33"/>
        <v>76.25</v>
      </c>
      <c r="P36">
        <f t="shared" si="33"/>
        <v>56.25</v>
      </c>
      <c r="Q36">
        <f t="shared" si="33"/>
        <v>56.25</v>
      </c>
      <c r="R36">
        <f t="shared" si="33"/>
        <v>66.25</v>
      </c>
      <c r="S36">
        <f t="shared" si="33"/>
        <v>76.25</v>
      </c>
      <c r="T36">
        <f t="shared" si="33"/>
        <v>66.25</v>
      </c>
    </row>
    <row r="37" spans="1:20">
      <c r="A37" s="82">
        <v>34</v>
      </c>
      <c r="B37" t="s">
        <v>35</v>
      </c>
      <c r="C37" t="s">
        <v>13</v>
      </c>
      <c r="D37" t="s">
        <v>13</v>
      </c>
      <c r="E37" t="s">
        <v>14</v>
      </c>
      <c r="F37" t="s">
        <v>18</v>
      </c>
      <c r="G37" t="s">
        <v>14</v>
      </c>
      <c r="H37" t="s">
        <v>23</v>
      </c>
      <c r="I37" t="s">
        <v>42</v>
      </c>
      <c r="J37" t="s">
        <v>18</v>
      </c>
      <c r="L37">
        <f t="shared" ref="L37:T37" si="34">IF(B37="O",((10*10)-3.75),IF(B37="A+",((9*10)-3.75),IF(B37="A",((8.5*10)-3.75),IF(B37="B+",((8*10)-3.75),IF(B37="B",((7*10)-3.75),IF(B37="C",((6*10)-3.75),IF(B37="P",((5*10)-3.75),40)))))))</f>
        <v>96.25</v>
      </c>
      <c r="M37">
        <f t="shared" si="34"/>
        <v>66.25</v>
      </c>
      <c r="N37">
        <f t="shared" si="34"/>
        <v>66.25</v>
      </c>
      <c r="O37">
        <f t="shared" si="34"/>
        <v>56.25</v>
      </c>
      <c r="P37">
        <f t="shared" si="34"/>
        <v>76.25</v>
      </c>
      <c r="Q37">
        <f t="shared" si="34"/>
        <v>56.25</v>
      </c>
      <c r="R37">
        <f t="shared" si="34"/>
        <v>81.25</v>
      </c>
      <c r="S37">
        <f t="shared" si="34"/>
        <v>86.25</v>
      </c>
      <c r="T37">
        <f t="shared" si="34"/>
        <v>76.25</v>
      </c>
    </row>
    <row r="38" spans="1:20">
      <c r="A38" s="82">
        <v>35</v>
      </c>
      <c r="B38" t="s">
        <v>35</v>
      </c>
      <c r="C38" t="s">
        <v>42</v>
      </c>
      <c r="D38" t="s">
        <v>42</v>
      </c>
      <c r="E38" t="s">
        <v>13</v>
      </c>
      <c r="F38" t="s">
        <v>13</v>
      </c>
      <c r="G38" t="s">
        <v>23</v>
      </c>
      <c r="H38" t="s">
        <v>42</v>
      </c>
      <c r="I38" t="s">
        <v>35</v>
      </c>
      <c r="J38" t="s">
        <v>23</v>
      </c>
      <c r="L38">
        <f t="shared" ref="L38:T38" si="35">IF(B38="O",((10*10)-3.75),IF(B38="A+",((9*10)-3.75),IF(B38="A",((8.5*10)-3.75),IF(B38="B+",((8*10)-3.75),IF(B38="B",((7*10)-3.75),IF(B38="C",((6*10)-3.75),IF(B38="P",((5*10)-3.75),40)))))))</f>
        <v>96.25</v>
      </c>
      <c r="M38">
        <f t="shared" si="35"/>
        <v>86.25</v>
      </c>
      <c r="N38">
        <f t="shared" si="35"/>
        <v>86.25</v>
      </c>
      <c r="O38">
        <f t="shared" si="35"/>
        <v>66.25</v>
      </c>
      <c r="P38">
        <f t="shared" si="35"/>
        <v>66.25</v>
      </c>
      <c r="Q38">
        <f t="shared" si="35"/>
        <v>81.25</v>
      </c>
      <c r="R38">
        <f t="shared" si="35"/>
        <v>86.25</v>
      </c>
      <c r="S38">
        <f t="shared" si="35"/>
        <v>96.25</v>
      </c>
      <c r="T38">
        <f t="shared" si="35"/>
        <v>81.25</v>
      </c>
    </row>
    <row r="39" spans="1:20">
      <c r="A39" s="82">
        <v>36</v>
      </c>
      <c r="B39" t="s">
        <v>18</v>
      </c>
      <c r="C39" t="s">
        <v>18</v>
      </c>
      <c r="D39" t="s">
        <v>18</v>
      </c>
      <c r="E39" t="s">
        <v>18</v>
      </c>
      <c r="F39" t="s">
        <v>13</v>
      </c>
      <c r="G39" t="s">
        <v>18</v>
      </c>
      <c r="H39" t="s">
        <v>18</v>
      </c>
      <c r="I39" t="s">
        <v>42</v>
      </c>
      <c r="J39" t="s">
        <v>23</v>
      </c>
      <c r="L39">
        <f t="shared" ref="L39:T39" si="36">IF(B39="O",((10*10)-3.75),IF(B39="A+",((9*10)-3.75),IF(B39="A",((8.5*10)-3.75),IF(B39="B+",((8*10)-3.75),IF(B39="B",((7*10)-3.75),IF(B39="C",((6*10)-3.75),IF(B39="P",((5*10)-3.75),40)))))))</f>
        <v>76.25</v>
      </c>
      <c r="M39">
        <f t="shared" si="36"/>
        <v>76.25</v>
      </c>
      <c r="N39">
        <f t="shared" si="36"/>
        <v>76.25</v>
      </c>
      <c r="O39">
        <f t="shared" si="36"/>
        <v>76.25</v>
      </c>
      <c r="P39">
        <f t="shared" si="36"/>
        <v>66.25</v>
      </c>
      <c r="Q39">
        <f t="shared" si="36"/>
        <v>76.25</v>
      </c>
      <c r="R39">
        <f t="shared" si="36"/>
        <v>76.25</v>
      </c>
      <c r="S39">
        <f t="shared" si="36"/>
        <v>86.25</v>
      </c>
      <c r="T39">
        <f t="shared" si="36"/>
        <v>81.25</v>
      </c>
    </row>
    <row r="40" spans="1:20">
      <c r="A40" s="82">
        <v>37</v>
      </c>
      <c r="B40" t="s">
        <v>18</v>
      </c>
      <c r="C40" t="s">
        <v>18</v>
      </c>
      <c r="D40" t="s">
        <v>18</v>
      </c>
      <c r="E40" t="s">
        <v>18</v>
      </c>
      <c r="F40" t="s">
        <v>23</v>
      </c>
      <c r="G40" t="s">
        <v>18</v>
      </c>
      <c r="H40" t="s">
        <v>23</v>
      </c>
      <c r="I40" t="s">
        <v>35</v>
      </c>
      <c r="J40" t="s">
        <v>18</v>
      </c>
      <c r="L40">
        <f t="shared" ref="L40:T40" si="37">IF(B40="O",((10*10)-3.75),IF(B40="A+",((9*10)-3.75),IF(B40="A",((8.5*10)-3.75),IF(B40="B+",((8*10)-3.75),IF(B40="B",((7*10)-3.75),IF(B40="C",((6*10)-3.75),IF(B40="P",((5*10)-3.75),40)))))))</f>
        <v>76.25</v>
      </c>
      <c r="M40">
        <f t="shared" si="37"/>
        <v>76.25</v>
      </c>
      <c r="N40">
        <f t="shared" si="37"/>
        <v>76.25</v>
      </c>
      <c r="O40">
        <f t="shared" si="37"/>
        <v>76.25</v>
      </c>
      <c r="P40">
        <f t="shared" si="37"/>
        <v>81.25</v>
      </c>
      <c r="Q40">
        <f t="shared" si="37"/>
        <v>76.25</v>
      </c>
      <c r="R40">
        <f t="shared" si="37"/>
        <v>81.25</v>
      </c>
      <c r="S40">
        <f t="shared" si="37"/>
        <v>96.25</v>
      </c>
      <c r="T40">
        <f t="shared" si="37"/>
        <v>76.25</v>
      </c>
    </row>
    <row r="41" spans="1:20">
      <c r="A41" s="82">
        <v>38</v>
      </c>
      <c r="B41" t="s">
        <v>16</v>
      </c>
      <c r="C41" t="s">
        <v>16</v>
      </c>
      <c r="D41" t="s">
        <v>16</v>
      </c>
      <c r="E41" t="s">
        <v>16</v>
      </c>
      <c r="F41" t="s">
        <v>13</v>
      </c>
      <c r="G41" t="s">
        <v>14</v>
      </c>
      <c r="H41" t="s">
        <v>13</v>
      </c>
      <c r="I41" t="s">
        <v>42</v>
      </c>
      <c r="J41" t="s">
        <v>18</v>
      </c>
      <c r="L41">
        <f t="shared" ref="L41:T41" si="38">IF(B41="O",((10*10)-3.75),IF(B41="A+",((9*10)-3.75),IF(B41="A",((8.5*10)-3.75),IF(B41="B+",((8*10)-3.75),IF(B41="B",((7*10)-3.75),IF(B41="C",((6*10)-3.75),IF(B41="P",((5*10)-3.75),40)))))))</f>
        <v>40</v>
      </c>
      <c r="M41">
        <f t="shared" si="38"/>
        <v>40</v>
      </c>
      <c r="N41">
        <f t="shared" si="38"/>
        <v>40</v>
      </c>
      <c r="O41">
        <f t="shared" si="38"/>
        <v>40</v>
      </c>
      <c r="P41">
        <f t="shared" si="38"/>
        <v>66.25</v>
      </c>
      <c r="Q41">
        <f t="shared" si="38"/>
        <v>56.25</v>
      </c>
      <c r="R41">
        <f t="shared" si="38"/>
        <v>66.25</v>
      </c>
      <c r="S41">
        <f t="shared" si="38"/>
        <v>86.25</v>
      </c>
      <c r="T41">
        <f t="shared" si="38"/>
        <v>76.25</v>
      </c>
    </row>
    <row r="42" spans="1:20">
      <c r="A42" s="82">
        <v>39</v>
      </c>
      <c r="B42" t="s">
        <v>14</v>
      </c>
      <c r="C42" t="s">
        <v>14</v>
      </c>
      <c r="D42" t="s">
        <v>14</v>
      </c>
      <c r="E42" t="s">
        <v>16</v>
      </c>
      <c r="F42" t="s">
        <v>14</v>
      </c>
      <c r="G42" t="s">
        <v>13</v>
      </c>
      <c r="H42" t="s">
        <v>14</v>
      </c>
      <c r="I42" t="s">
        <v>23</v>
      </c>
      <c r="J42" t="s">
        <v>13</v>
      </c>
      <c r="L42">
        <f t="shared" ref="L42:T42" si="39">IF(B42="O",((10*10)-3.75),IF(B42="A+",((9*10)-3.75),IF(B42="A",((8.5*10)-3.75),IF(B42="B+",((8*10)-3.75),IF(B42="B",((7*10)-3.75),IF(B42="C",((6*10)-3.75),IF(B42="P",((5*10)-3.75),40)))))))</f>
        <v>56.25</v>
      </c>
      <c r="M42">
        <f t="shared" si="39"/>
        <v>56.25</v>
      </c>
      <c r="N42">
        <f t="shared" si="39"/>
        <v>56.25</v>
      </c>
      <c r="O42">
        <f t="shared" si="39"/>
        <v>40</v>
      </c>
      <c r="P42">
        <f t="shared" si="39"/>
        <v>56.25</v>
      </c>
      <c r="Q42">
        <f t="shared" si="39"/>
        <v>66.25</v>
      </c>
      <c r="R42">
        <f t="shared" si="39"/>
        <v>56.25</v>
      </c>
      <c r="S42">
        <f t="shared" si="39"/>
        <v>81.25</v>
      </c>
      <c r="T42">
        <f t="shared" si="39"/>
        <v>66.25</v>
      </c>
    </row>
    <row r="43" spans="1:20">
      <c r="A43" s="82">
        <v>40</v>
      </c>
      <c r="B43" t="s">
        <v>16</v>
      </c>
      <c r="C43" t="s">
        <v>16</v>
      </c>
      <c r="D43" t="s">
        <v>16</v>
      </c>
      <c r="E43" t="s">
        <v>15</v>
      </c>
      <c r="F43" t="s">
        <v>15</v>
      </c>
      <c r="G43" t="s">
        <v>16</v>
      </c>
      <c r="H43" t="s">
        <v>14</v>
      </c>
      <c r="I43" t="s">
        <v>23</v>
      </c>
      <c r="J43" t="s">
        <v>13</v>
      </c>
      <c r="L43">
        <f t="shared" ref="L43:T43" si="40">IF(B43="O",((10*10)-3.75),IF(B43="A+",((9*10)-3.75),IF(B43="A",((8.5*10)-3.75),IF(B43="B+",((8*10)-3.75),IF(B43="B",((7*10)-3.75),IF(B43="C",((6*10)-3.75),IF(B43="P",((5*10)-3.75),40)))))))</f>
        <v>40</v>
      </c>
      <c r="M43">
        <f t="shared" si="40"/>
        <v>40</v>
      </c>
      <c r="N43">
        <f t="shared" si="40"/>
        <v>40</v>
      </c>
      <c r="O43">
        <f t="shared" si="40"/>
        <v>46.25</v>
      </c>
      <c r="P43">
        <f t="shared" si="40"/>
        <v>46.25</v>
      </c>
      <c r="Q43">
        <f t="shared" si="40"/>
        <v>40</v>
      </c>
      <c r="R43">
        <f t="shared" si="40"/>
        <v>56.25</v>
      </c>
      <c r="S43">
        <f t="shared" si="40"/>
        <v>81.25</v>
      </c>
      <c r="T43">
        <f t="shared" si="40"/>
        <v>66.25</v>
      </c>
    </row>
    <row r="44" spans="1:20">
      <c r="A44" s="82">
        <v>41</v>
      </c>
      <c r="B44" t="s">
        <v>14</v>
      </c>
      <c r="C44" t="s">
        <v>13</v>
      </c>
      <c r="D44" t="s">
        <v>14</v>
      </c>
      <c r="E44" t="s">
        <v>14</v>
      </c>
      <c r="F44" t="s">
        <v>18</v>
      </c>
      <c r="G44" t="s">
        <v>14</v>
      </c>
      <c r="H44" t="s">
        <v>18</v>
      </c>
      <c r="I44" t="s">
        <v>23</v>
      </c>
      <c r="J44" t="s">
        <v>13</v>
      </c>
      <c r="L44">
        <f t="shared" ref="L44:T44" si="41">IF(B44="O",((10*10)-3.75),IF(B44="A+",((9*10)-3.75),IF(B44="A",((8.5*10)-3.75),IF(B44="B+",((8*10)-3.75),IF(B44="B",((7*10)-3.75),IF(B44="C",((6*10)-3.75),IF(B44="P",((5*10)-3.75),40)))))))</f>
        <v>56.25</v>
      </c>
      <c r="M44">
        <f t="shared" si="41"/>
        <v>66.25</v>
      </c>
      <c r="N44">
        <f t="shared" si="41"/>
        <v>56.25</v>
      </c>
      <c r="O44">
        <f t="shared" si="41"/>
        <v>56.25</v>
      </c>
      <c r="P44">
        <f t="shared" si="41"/>
        <v>76.25</v>
      </c>
      <c r="Q44">
        <f t="shared" si="41"/>
        <v>56.25</v>
      </c>
      <c r="R44">
        <f t="shared" si="41"/>
        <v>76.25</v>
      </c>
      <c r="S44">
        <f t="shared" si="41"/>
        <v>81.25</v>
      </c>
      <c r="T44">
        <f t="shared" si="41"/>
        <v>66.25</v>
      </c>
    </row>
    <row r="45" spans="1:20">
      <c r="A45" s="82">
        <v>42</v>
      </c>
      <c r="B45" t="s">
        <v>42</v>
      </c>
      <c r="C45" t="s">
        <v>13</v>
      </c>
      <c r="D45" t="s">
        <v>13</v>
      </c>
      <c r="E45" t="s">
        <v>13</v>
      </c>
      <c r="F45" t="s">
        <v>13</v>
      </c>
      <c r="G45" t="s">
        <v>14</v>
      </c>
      <c r="H45" t="s">
        <v>23</v>
      </c>
      <c r="I45" t="s">
        <v>23</v>
      </c>
      <c r="J45" t="s">
        <v>18</v>
      </c>
      <c r="L45">
        <f t="shared" ref="L45:T45" si="42">IF(B45="O",((10*10)-3.75),IF(B45="A+",((9*10)-3.75),IF(B45="A",((8.5*10)-3.75),IF(B45="B+",((8*10)-3.75),IF(B45="B",((7*10)-3.75),IF(B45="C",((6*10)-3.75),IF(B45="P",((5*10)-3.75),40)))))))</f>
        <v>86.25</v>
      </c>
      <c r="M45">
        <f t="shared" si="42"/>
        <v>66.25</v>
      </c>
      <c r="N45">
        <f t="shared" si="42"/>
        <v>66.25</v>
      </c>
      <c r="O45">
        <f t="shared" si="42"/>
        <v>66.25</v>
      </c>
      <c r="P45">
        <f t="shared" si="42"/>
        <v>66.25</v>
      </c>
      <c r="Q45">
        <f t="shared" si="42"/>
        <v>56.25</v>
      </c>
      <c r="R45">
        <f t="shared" si="42"/>
        <v>81.25</v>
      </c>
      <c r="S45">
        <f t="shared" si="42"/>
        <v>81.25</v>
      </c>
      <c r="T45">
        <f t="shared" si="42"/>
        <v>76.25</v>
      </c>
    </row>
    <row r="46" spans="1:20">
      <c r="A46" s="82">
        <v>43</v>
      </c>
      <c r="B46" t="s">
        <v>14</v>
      </c>
      <c r="C46" t="s">
        <v>15</v>
      </c>
      <c r="D46" t="s">
        <v>16</v>
      </c>
      <c r="E46" t="s">
        <v>14</v>
      </c>
      <c r="F46" t="s">
        <v>13</v>
      </c>
      <c r="G46" t="s">
        <v>14</v>
      </c>
      <c r="H46" t="s">
        <v>14</v>
      </c>
      <c r="I46" t="s">
        <v>23</v>
      </c>
      <c r="J46" t="s">
        <v>13</v>
      </c>
      <c r="L46">
        <f t="shared" ref="L46:T46" si="43">IF(B46="O",((10*10)-3.75),IF(B46="A+",((9*10)-3.75),IF(B46="A",((8.5*10)-3.75),IF(B46="B+",((8*10)-3.75),IF(B46="B",((7*10)-3.75),IF(B46="C",((6*10)-3.75),IF(B46="P",((5*10)-3.75),40)))))))</f>
        <v>56.25</v>
      </c>
      <c r="M46">
        <f t="shared" si="43"/>
        <v>46.25</v>
      </c>
      <c r="N46">
        <f t="shared" si="43"/>
        <v>40</v>
      </c>
      <c r="O46">
        <f t="shared" si="43"/>
        <v>56.25</v>
      </c>
      <c r="P46">
        <f t="shared" si="43"/>
        <v>66.25</v>
      </c>
      <c r="Q46">
        <f t="shared" si="43"/>
        <v>56.25</v>
      </c>
      <c r="R46">
        <f t="shared" si="43"/>
        <v>56.25</v>
      </c>
      <c r="S46">
        <f t="shared" si="43"/>
        <v>81.25</v>
      </c>
      <c r="T46">
        <f t="shared" si="43"/>
        <v>66.25</v>
      </c>
    </row>
    <row r="47" spans="1:20">
      <c r="A47" s="82">
        <v>44</v>
      </c>
      <c r="B47" t="s">
        <v>35</v>
      </c>
      <c r="C47" t="s">
        <v>23</v>
      </c>
      <c r="D47" t="s">
        <v>23</v>
      </c>
      <c r="E47" t="s">
        <v>13</v>
      </c>
      <c r="F47" t="s">
        <v>13</v>
      </c>
      <c r="G47" t="s">
        <v>18</v>
      </c>
      <c r="H47" t="s">
        <v>42</v>
      </c>
      <c r="I47" t="s">
        <v>35</v>
      </c>
      <c r="J47" t="s">
        <v>23</v>
      </c>
      <c r="L47">
        <f t="shared" ref="L47:T47" si="44">IF(B47="O",((10*10)-3.75),IF(B47="A+",((9*10)-3.75),IF(B47="A",((8.5*10)-3.75),IF(B47="B+",((8*10)-3.75),IF(B47="B",((7*10)-3.75),IF(B47="C",((6*10)-3.75),IF(B47="P",((5*10)-3.75),40)))))))</f>
        <v>96.25</v>
      </c>
      <c r="M47">
        <f t="shared" si="44"/>
        <v>81.25</v>
      </c>
      <c r="N47">
        <f t="shared" si="44"/>
        <v>81.25</v>
      </c>
      <c r="O47">
        <f t="shared" si="44"/>
        <v>66.25</v>
      </c>
      <c r="P47">
        <f t="shared" si="44"/>
        <v>66.25</v>
      </c>
      <c r="Q47">
        <f t="shared" si="44"/>
        <v>76.25</v>
      </c>
      <c r="R47">
        <f t="shared" si="44"/>
        <v>86.25</v>
      </c>
      <c r="S47">
        <f t="shared" si="44"/>
        <v>96.25</v>
      </c>
      <c r="T47">
        <f t="shared" si="44"/>
        <v>81.25</v>
      </c>
    </row>
    <row r="48" spans="1:20">
      <c r="A48" s="82">
        <v>45</v>
      </c>
      <c r="B48" t="s">
        <v>16</v>
      </c>
      <c r="C48" t="s">
        <v>14</v>
      </c>
      <c r="D48" t="s">
        <v>16</v>
      </c>
      <c r="E48" t="s">
        <v>18</v>
      </c>
      <c r="F48" t="s">
        <v>13</v>
      </c>
      <c r="G48" t="s">
        <v>14</v>
      </c>
      <c r="H48" t="s">
        <v>18</v>
      </c>
      <c r="I48" t="s">
        <v>23</v>
      </c>
      <c r="J48" t="s">
        <v>18</v>
      </c>
      <c r="L48">
        <f t="shared" ref="L48:T48" si="45">IF(B48="O",((10*10)-3.75),IF(B48="A+",((9*10)-3.75),IF(B48="A",((8.5*10)-3.75),IF(B48="B+",((8*10)-3.75),IF(B48="B",((7*10)-3.75),IF(B48="C",((6*10)-3.75),IF(B48="P",((5*10)-3.75),40)))))))</f>
        <v>40</v>
      </c>
      <c r="M48">
        <f t="shared" si="45"/>
        <v>56.25</v>
      </c>
      <c r="N48">
        <f t="shared" si="45"/>
        <v>40</v>
      </c>
      <c r="O48">
        <f t="shared" si="45"/>
        <v>76.25</v>
      </c>
      <c r="P48">
        <f t="shared" si="45"/>
        <v>66.25</v>
      </c>
      <c r="Q48">
        <f t="shared" si="45"/>
        <v>56.25</v>
      </c>
      <c r="R48">
        <f t="shared" si="45"/>
        <v>76.25</v>
      </c>
      <c r="S48">
        <f t="shared" si="45"/>
        <v>81.25</v>
      </c>
      <c r="T48">
        <f t="shared" si="45"/>
        <v>76.25</v>
      </c>
    </row>
    <row r="49" spans="1:20">
      <c r="A49" s="82">
        <v>46</v>
      </c>
      <c r="B49" t="s">
        <v>18</v>
      </c>
      <c r="C49" t="s">
        <v>13</v>
      </c>
      <c r="D49" t="s">
        <v>13</v>
      </c>
      <c r="E49" t="s">
        <v>13</v>
      </c>
      <c r="F49" t="s">
        <v>18</v>
      </c>
      <c r="G49" t="s">
        <v>13</v>
      </c>
      <c r="H49" t="s">
        <v>13</v>
      </c>
      <c r="I49" t="s">
        <v>42</v>
      </c>
      <c r="J49" t="s">
        <v>18</v>
      </c>
      <c r="L49">
        <f t="shared" ref="L49:T49" si="46">IF(B49="O",((10*10)-3.75),IF(B49="A+",((9*10)-3.75),IF(B49="A",((8.5*10)-3.75),IF(B49="B+",((8*10)-3.75),IF(B49="B",((7*10)-3.75),IF(B49="C",((6*10)-3.75),IF(B49="P",((5*10)-3.75),40)))))))</f>
        <v>76.25</v>
      </c>
      <c r="M49">
        <f t="shared" si="46"/>
        <v>66.25</v>
      </c>
      <c r="N49">
        <f t="shared" si="46"/>
        <v>66.25</v>
      </c>
      <c r="O49">
        <f t="shared" si="46"/>
        <v>66.25</v>
      </c>
      <c r="P49">
        <f t="shared" si="46"/>
        <v>76.25</v>
      </c>
      <c r="Q49">
        <f t="shared" si="46"/>
        <v>66.25</v>
      </c>
      <c r="R49">
        <f t="shared" si="46"/>
        <v>66.25</v>
      </c>
      <c r="S49">
        <f t="shared" si="46"/>
        <v>86.25</v>
      </c>
      <c r="T49">
        <f t="shared" si="46"/>
        <v>76.25</v>
      </c>
    </row>
    <row r="50" spans="1:20">
      <c r="A50" s="82">
        <v>47</v>
      </c>
      <c r="B50" t="s">
        <v>18</v>
      </c>
      <c r="C50" t="s">
        <v>15</v>
      </c>
      <c r="D50" t="s">
        <v>14</v>
      </c>
      <c r="E50" t="s">
        <v>14</v>
      </c>
      <c r="F50" t="s">
        <v>14</v>
      </c>
      <c r="G50" t="s">
        <v>16</v>
      </c>
      <c r="H50" t="s">
        <v>18</v>
      </c>
      <c r="I50" t="s">
        <v>23</v>
      </c>
      <c r="J50" t="s">
        <v>13</v>
      </c>
      <c r="L50">
        <f t="shared" ref="L50:T50" si="47">IF(B50="O",((10*10)-3.75),IF(B50="A+",((9*10)-3.75),IF(B50="A",((8.5*10)-3.75),IF(B50="B+",((8*10)-3.75),IF(B50="B",((7*10)-3.75),IF(B50="C",((6*10)-3.75),IF(B50="P",((5*10)-3.75),40)))))))</f>
        <v>76.25</v>
      </c>
      <c r="M50">
        <f t="shared" si="47"/>
        <v>46.25</v>
      </c>
      <c r="N50">
        <f t="shared" si="47"/>
        <v>56.25</v>
      </c>
      <c r="O50">
        <f t="shared" si="47"/>
        <v>56.25</v>
      </c>
      <c r="P50">
        <f t="shared" si="47"/>
        <v>56.25</v>
      </c>
      <c r="Q50">
        <f t="shared" si="47"/>
        <v>40</v>
      </c>
      <c r="R50">
        <f t="shared" si="47"/>
        <v>76.25</v>
      </c>
      <c r="S50">
        <f t="shared" si="47"/>
        <v>81.25</v>
      </c>
      <c r="T50">
        <f t="shared" si="47"/>
        <v>66.25</v>
      </c>
    </row>
    <row r="51" spans="1:20">
      <c r="A51" s="82">
        <v>48</v>
      </c>
      <c r="B51" t="s">
        <v>35</v>
      </c>
      <c r="C51" t="s">
        <v>23</v>
      </c>
      <c r="D51" t="s">
        <v>13</v>
      </c>
      <c r="E51" t="s">
        <v>13</v>
      </c>
      <c r="F51" t="s">
        <v>18</v>
      </c>
      <c r="G51" t="s">
        <v>18</v>
      </c>
      <c r="H51" t="s">
        <v>18</v>
      </c>
      <c r="I51" t="s">
        <v>35</v>
      </c>
      <c r="J51" t="s">
        <v>18</v>
      </c>
      <c r="L51">
        <f t="shared" ref="L51:T51" si="48">IF(B51="O",((10*10)-3.75),IF(B51="A+",((9*10)-3.75),IF(B51="A",((8.5*10)-3.75),IF(B51="B+",((8*10)-3.75),IF(B51="B",((7*10)-3.75),IF(B51="C",((6*10)-3.75),IF(B51="P",((5*10)-3.75),40)))))))</f>
        <v>96.25</v>
      </c>
      <c r="M51">
        <f t="shared" si="48"/>
        <v>81.25</v>
      </c>
      <c r="N51">
        <f t="shared" si="48"/>
        <v>66.25</v>
      </c>
      <c r="O51">
        <f t="shared" si="48"/>
        <v>66.25</v>
      </c>
      <c r="P51">
        <f t="shared" si="48"/>
        <v>76.25</v>
      </c>
      <c r="Q51">
        <f t="shared" si="48"/>
        <v>76.25</v>
      </c>
      <c r="R51">
        <f t="shared" si="48"/>
        <v>76.25</v>
      </c>
      <c r="S51">
        <f t="shared" si="48"/>
        <v>96.25</v>
      </c>
      <c r="T51">
        <f t="shared" si="48"/>
        <v>76.25</v>
      </c>
    </row>
    <row r="52" spans="1:20">
      <c r="A52" s="82">
        <v>49</v>
      </c>
      <c r="B52" t="s">
        <v>16</v>
      </c>
      <c r="C52" t="s">
        <v>16</v>
      </c>
      <c r="D52" t="s">
        <v>16</v>
      </c>
      <c r="E52" t="s">
        <v>15</v>
      </c>
      <c r="F52" t="s">
        <v>14</v>
      </c>
      <c r="G52" t="s">
        <v>16</v>
      </c>
      <c r="H52" t="s">
        <v>13</v>
      </c>
      <c r="I52" t="s">
        <v>23</v>
      </c>
      <c r="J52" t="s">
        <v>13</v>
      </c>
      <c r="L52">
        <f t="shared" ref="L52:T52" si="49">IF(B52="O",((10*10)-3.75),IF(B52="A+",((9*10)-3.75),IF(B52="A",((8.5*10)-3.75),IF(B52="B+",((8*10)-3.75),IF(B52="B",((7*10)-3.75),IF(B52="C",((6*10)-3.75),IF(B52="P",((5*10)-3.75),40)))))))</f>
        <v>40</v>
      </c>
      <c r="M52">
        <f t="shared" si="49"/>
        <v>40</v>
      </c>
      <c r="N52">
        <f t="shared" si="49"/>
        <v>40</v>
      </c>
      <c r="O52">
        <f t="shared" si="49"/>
        <v>46.25</v>
      </c>
      <c r="P52">
        <f t="shared" si="49"/>
        <v>56.25</v>
      </c>
      <c r="Q52">
        <f t="shared" si="49"/>
        <v>40</v>
      </c>
      <c r="R52">
        <f t="shared" si="49"/>
        <v>66.25</v>
      </c>
      <c r="S52">
        <f t="shared" si="49"/>
        <v>81.25</v>
      </c>
      <c r="T52">
        <f t="shared" si="49"/>
        <v>66.25</v>
      </c>
    </row>
    <row r="53" spans="1:20">
      <c r="A53" s="82">
        <v>50</v>
      </c>
      <c r="B53" t="s">
        <v>18</v>
      </c>
      <c r="C53" t="s">
        <v>18</v>
      </c>
      <c r="D53" t="s">
        <v>18</v>
      </c>
      <c r="E53" t="s">
        <v>13</v>
      </c>
      <c r="F53" t="s">
        <v>18</v>
      </c>
      <c r="G53" t="s">
        <v>18</v>
      </c>
      <c r="H53" t="s">
        <v>18</v>
      </c>
      <c r="I53" t="s">
        <v>35</v>
      </c>
      <c r="J53" t="s">
        <v>18</v>
      </c>
      <c r="L53">
        <f t="shared" ref="L53:T53" si="50">IF(B53="O",((10*10)-3.75),IF(B53="A+",((9*10)-3.75),IF(B53="A",((8.5*10)-3.75),IF(B53="B+",((8*10)-3.75),IF(B53="B",((7*10)-3.75),IF(B53="C",((6*10)-3.75),IF(B53="P",((5*10)-3.75),40)))))))</f>
        <v>76.25</v>
      </c>
      <c r="M53">
        <f t="shared" si="50"/>
        <v>76.25</v>
      </c>
      <c r="N53">
        <f t="shared" si="50"/>
        <v>76.25</v>
      </c>
      <c r="O53">
        <f t="shared" si="50"/>
        <v>66.25</v>
      </c>
      <c r="P53">
        <f t="shared" si="50"/>
        <v>76.25</v>
      </c>
      <c r="Q53">
        <f t="shared" si="50"/>
        <v>76.25</v>
      </c>
      <c r="R53">
        <f t="shared" si="50"/>
        <v>76.25</v>
      </c>
      <c r="S53">
        <f t="shared" si="50"/>
        <v>96.25</v>
      </c>
      <c r="T53">
        <f t="shared" si="50"/>
        <v>76.25</v>
      </c>
    </row>
    <row r="54" spans="1:20">
      <c r="A54" s="82">
        <v>51</v>
      </c>
      <c r="B54" t="s">
        <v>13</v>
      </c>
      <c r="C54" t="s">
        <v>16</v>
      </c>
      <c r="D54" t="s">
        <v>14</v>
      </c>
      <c r="E54" t="s">
        <v>13</v>
      </c>
      <c r="F54" t="s">
        <v>13</v>
      </c>
      <c r="G54" t="s">
        <v>13</v>
      </c>
      <c r="H54" t="s">
        <v>18</v>
      </c>
      <c r="I54" t="s">
        <v>23</v>
      </c>
      <c r="J54" t="s">
        <v>13</v>
      </c>
      <c r="L54">
        <f t="shared" ref="L54:T54" si="51">IF(B54="O",((10*10)-3.75),IF(B54="A+",((9*10)-3.75),IF(B54="A",((8.5*10)-3.75),IF(B54="B+",((8*10)-3.75),IF(B54="B",((7*10)-3.75),IF(B54="C",((6*10)-3.75),IF(B54="P",((5*10)-3.75),40)))))))</f>
        <v>66.25</v>
      </c>
      <c r="M54">
        <f t="shared" si="51"/>
        <v>40</v>
      </c>
      <c r="N54">
        <f t="shared" si="51"/>
        <v>56.25</v>
      </c>
      <c r="O54">
        <f t="shared" si="51"/>
        <v>66.25</v>
      </c>
      <c r="P54">
        <f t="shared" si="51"/>
        <v>66.25</v>
      </c>
      <c r="Q54">
        <f t="shared" si="51"/>
        <v>66.25</v>
      </c>
      <c r="R54">
        <f t="shared" si="51"/>
        <v>76.25</v>
      </c>
      <c r="S54">
        <f t="shared" si="51"/>
        <v>81.25</v>
      </c>
      <c r="T54">
        <f t="shared" si="51"/>
        <v>66.25</v>
      </c>
    </row>
    <row r="55" spans="1:20">
      <c r="A55" s="82">
        <v>52</v>
      </c>
      <c r="B55" t="s">
        <v>13</v>
      </c>
      <c r="C55" t="s">
        <v>18</v>
      </c>
      <c r="D55" t="s">
        <v>18</v>
      </c>
      <c r="E55" t="s">
        <v>18</v>
      </c>
      <c r="F55" t="s">
        <v>13</v>
      </c>
      <c r="G55" t="s">
        <v>42</v>
      </c>
      <c r="H55" t="s">
        <v>18</v>
      </c>
      <c r="I55" t="s">
        <v>35</v>
      </c>
      <c r="J55" t="s">
        <v>18</v>
      </c>
      <c r="L55">
        <f t="shared" ref="L55:T55" si="52">IF(B55="O",((10*10)-3.75),IF(B55="A+",((9*10)-3.75),IF(B55="A",((8.5*10)-3.75),IF(B55="B+",((8*10)-3.75),IF(B55="B",((7*10)-3.75),IF(B55="C",((6*10)-3.75),IF(B55="P",((5*10)-3.75),40)))))))</f>
        <v>66.25</v>
      </c>
      <c r="M55">
        <f t="shared" si="52"/>
        <v>76.25</v>
      </c>
      <c r="N55">
        <f t="shared" si="52"/>
        <v>76.25</v>
      </c>
      <c r="O55">
        <f t="shared" si="52"/>
        <v>76.25</v>
      </c>
      <c r="P55">
        <f t="shared" si="52"/>
        <v>66.25</v>
      </c>
      <c r="Q55">
        <f t="shared" si="52"/>
        <v>86.25</v>
      </c>
      <c r="R55">
        <f t="shared" si="52"/>
        <v>76.25</v>
      </c>
      <c r="S55">
        <f t="shared" si="52"/>
        <v>96.25</v>
      </c>
      <c r="T55">
        <f t="shared" si="52"/>
        <v>76.25</v>
      </c>
    </row>
    <row r="56" spans="1:20">
      <c r="A56" s="82">
        <v>53</v>
      </c>
      <c r="B56" t="s">
        <v>18</v>
      </c>
      <c r="C56" t="s">
        <v>18</v>
      </c>
      <c r="D56" t="s">
        <v>13</v>
      </c>
      <c r="E56" t="s">
        <v>13</v>
      </c>
      <c r="F56" t="s">
        <v>13</v>
      </c>
      <c r="G56" t="s">
        <v>18</v>
      </c>
      <c r="H56" t="s">
        <v>18</v>
      </c>
      <c r="I56" t="s">
        <v>35</v>
      </c>
      <c r="J56" t="s">
        <v>18</v>
      </c>
      <c r="L56">
        <f t="shared" ref="L56:T56" si="53">IF(B56="O",((10*10)-3.75),IF(B56="A+",((9*10)-3.75),IF(B56="A",((8.5*10)-3.75),IF(B56="B+",((8*10)-3.75),IF(B56="B",((7*10)-3.75),IF(B56="C",((6*10)-3.75),IF(B56="P",((5*10)-3.75),40)))))))</f>
        <v>76.25</v>
      </c>
      <c r="M56">
        <f t="shared" si="53"/>
        <v>76.25</v>
      </c>
      <c r="N56">
        <f t="shared" si="53"/>
        <v>66.25</v>
      </c>
      <c r="O56">
        <f t="shared" si="53"/>
        <v>66.25</v>
      </c>
      <c r="P56">
        <f t="shared" si="53"/>
        <v>66.25</v>
      </c>
      <c r="Q56">
        <f t="shared" si="53"/>
        <v>76.25</v>
      </c>
      <c r="R56">
        <f t="shared" si="53"/>
        <v>76.25</v>
      </c>
      <c r="S56">
        <f t="shared" si="53"/>
        <v>96.25</v>
      </c>
      <c r="T56">
        <f t="shared" si="53"/>
        <v>76.25</v>
      </c>
    </row>
    <row r="57" spans="1:20">
      <c r="A57" s="82">
        <v>54</v>
      </c>
      <c r="B57" t="s">
        <v>35</v>
      </c>
      <c r="C57" t="s">
        <v>13</v>
      </c>
      <c r="D57" t="s">
        <v>18</v>
      </c>
      <c r="E57" t="s">
        <v>13</v>
      </c>
      <c r="F57" t="s">
        <v>14</v>
      </c>
      <c r="G57" t="s">
        <v>13</v>
      </c>
      <c r="H57" t="s">
        <v>18</v>
      </c>
      <c r="I57" t="s">
        <v>42</v>
      </c>
      <c r="J57" t="s">
        <v>18</v>
      </c>
      <c r="L57">
        <f t="shared" ref="L57:T57" si="54">IF(B57="O",((10*10)-3.75),IF(B57="A+",((9*10)-3.75),IF(B57="A",((8.5*10)-3.75),IF(B57="B+",((8*10)-3.75),IF(B57="B",((7*10)-3.75),IF(B57="C",((6*10)-3.75),IF(B57="P",((5*10)-3.75),40)))))))</f>
        <v>96.25</v>
      </c>
      <c r="M57">
        <f t="shared" si="54"/>
        <v>66.25</v>
      </c>
      <c r="N57">
        <f t="shared" si="54"/>
        <v>76.25</v>
      </c>
      <c r="O57">
        <f t="shared" si="54"/>
        <v>66.25</v>
      </c>
      <c r="P57">
        <f t="shared" si="54"/>
        <v>56.25</v>
      </c>
      <c r="Q57">
        <f t="shared" si="54"/>
        <v>66.25</v>
      </c>
      <c r="R57">
        <f t="shared" si="54"/>
        <v>76.25</v>
      </c>
      <c r="S57">
        <f t="shared" si="54"/>
        <v>86.25</v>
      </c>
      <c r="T57">
        <f t="shared" si="54"/>
        <v>76.25</v>
      </c>
    </row>
    <row r="58" spans="1:20">
      <c r="A58" s="82">
        <v>55</v>
      </c>
      <c r="B58" t="s">
        <v>42</v>
      </c>
      <c r="C58" t="s">
        <v>13</v>
      </c>
      <c r="D58" t="s">
        <v>18</v>
      </c>
      <c r="E58" t="s">
        <v>13</v>
      </c>
      <c r="F58" t="s">
        <v>13</v>
      </c>
      <c r="G58" t="s">
        <v>18</v>
      </c>
      <c r="H58" t="s">
        <v>18</v>
      </c>
      <c r="I58" t="s">
        <v>42</v>
      </c>
      <c r="J58" t="s">
        <v>18</v>
      </c>
      <c r="L58">
        <f t="shared" ref="L58:T58" si="55">IF(B58="O",((10*10)-3.75),IF(B58="A+",((9*10)-3.75),IF(B58="A",((8.5*10)-3.75),IF(B58="B+",((8*10)-3.75),IF(B58="B",((7*10)-3.75),IF(B58="C",((6*10)-3.75),IF(B58="P",((5*10)-3.75),40)))))))</f>
        <v>86.25</v>
      </c>
      <c r="M58">
        <f t="shared" si="55"/>
        <v>66.25</v>
      </c>
      <c r="N58">
        <f t="shared" si="55"/>
        <v>76.25</v>
      </c>
      <c r="O58">
        <f t="shared" si="55"/>
        <v>66.25</v>
      </c>
      <c r="P58">
        <f t="shared" si="55"/>
        <v>66.25</v>
      </c>
      <c r="Q58">
        <f t="shared" si="55"/>
        <v>76.25</v>
      </c>
      <c r="R58">
        <f t="shared" si="55"/>
        <v>76.25</v>
      </c>
      <c r="S58">
        <f t="shared" si="55"/>
        <v>86.25</v>
      </c>
      <c r="T58">
        <f t="shared" si="55"/>
        <v>76.25</v>
      </c>
    </row>
    <row r="59" spans="1:20">
      <c r="A59" s="82">
        <v>56</v>
      </c>
      <c r="B59" t="s">
        <v>23</v>
      </c>
      <c r="C59" t="s">
        <v>14</v>
      </c>
      <c r="D59" t="s">
        <v>14</v>
      </c>
      <c r="E59" t="s">
        <v>13</v>
      </c>
      <c r="F59" t="s">
        <v>13</v>
      </c>
      <c r="G59" t="s">
        <v>16</v>
      </c>
      <c r="H59" t="s">
        <v>23</v>
      </c>
      <c r="I59" t="s">
        <v>42</v>
      </c>
      <c r="J59" t="s">
        <v>14</v>
      </c>
      <c r="L59">
        <f t="shared" ref="L59:T59" si="56">IF(B59="O",((10*10)-3.75),IF(B59="A+",((9*10)-3.75),IF(B59="A",((8.5*10)-3.75),IF(B59="B+",((8*10)-3.75),IF(B59="B",((7*10)-3.75),IF(B59="C",((6*10)-3.75),IF(B59="P",((5*10)-3.75),40)))))))</f>
        <v>81.25</v>
      </c>
      <c r="M59">
        <f t="shared" si="56"/>
        <v>56.25</v>
      </c>
      <c r="N59">
        <f t="shared" si="56"/>
        <v>56.25</v>
      </c>
      <c r="O59">
        <f t="shared" si="56"/>
        <v>66.25</v>
      </c>
      <c r="P59">
        <f t="shared" si="56"/>
        <v>66.25</v>
      </c>
      <c r="Q59">
        <f t="shared" si="56"/>
        <v>40</v>
      </c>
      <c r="R59">
        <f t="shared" si="56"/>
        <v>81.25</v>
      </c>
      <c r="S59">
        <f t="shared" si="56"/>
        <v>86.25</v>
      </c>
      <c r="T59">
        <f t="shared" si="56"/>
        <v>56.25</v>
      </c>
    </row>
    <row r="60" spans="1:20">
      <c r="A60" s="82">
        <v>57</v>
      </c>
      <c r="B60" t="s">
        <v>42</v>
      </c>
      <c r="C60" t="s">
        <v>18</v>
      </c>
      <c r="D60" t="s">
        <v>18</v>
      </c>
      <c r="E60" t="s">
        <v>18</v>
      </c>
      <c r="F60" t="s">
        <v>13</v>
      </c>
      <c r="G60" t="s">
        <v>18</v>
      </c>
      <c r="H60" t="s">
        <v>23</v>
      </c>
      <c r="I60" t="s">
        <v>42</v>
      </c>
      <c r="J60" t="s">
        <v>13</v>
      </c>
      <c r="L60">
        <f t="shared" ref="L60:T60" si="57">IF(B60="O",((10*10)-3.75),IF(B60="A+",((9*10)-3.75),IF(B60="A",((8.5*10)-3.75),IF(B60="B+",((8*10)-3.75),IF(B60="B",((7*10)-3.75),IF(B60="C",((6*10)-3.75),IF(B60="P",((5*10)-3.75),40)))))))</f>
        <v>86.25</v>
      </c>
      <c r="M60">
        <f t="shared" si="57"/>
        <v>76.25</v>
      </c>
      <c r="N60">
        <f t="shared" si="57"/>
        <v>76.25</v>
      </c>
      <c r="O60">
        <f t="shared" si="57"/>
        <v>76.25</v>
      </c>
      <c r="P60">
        <f t="shared" si="57"/>
        <v>66.25</v>
      </c>
      <c r="Q60">
        <f t="shared" si="57"/>
        <v>76.25</v>
      </c>
      <c r="R60">
        <f t="shared" si="57"/>
        <v>81.25</v>
      </c>
      <c r="S60">
        <f t="shared" si="57"/>
        <v>86.25</v>
      </c>
      <c r="T60">
        <f t="shared" si="57"/>
        <v>66.25</v>
      </c>
    </row>
    <row r="61" spans="1:20">
      <c r="A61" s="82">
        <v>58</v>
      </c>
      <c r="B61" t="s">
        <v>13</v>
      </c>
      <c r="C61" t="s">
        <v>14</v>
      </c>
      <c r="D61" t="s">
        <v>13</v>
      </c>
      <c r="E61" t="s">
        <v>16</v>
      </c>
      <c r="F61" t="s">
        <v>14</v>
      </c>
      <c r="G61" t="s">
        <v>16</v>
      </c>
      <c r="H61" t="s">
        <v>18</v>
      </c>
      <c r="I61" t="s">
        <v>23</v>
      </c>
      <c r="J61" t="s">
        <v>13</v>
      </c>
      <c r="L61">
        <f t="shared" ref="L61:T61" si="58">IF(B61="O",((10*10)-3.75),IF(B61="A+",((9*10)-3.75),IF(B61="A",((8.5*10)-3.75),IF(B61="B+",((8*10)-3.75),IF(B61="B",((7*10)-3.75),IF(B61="C",((6*10)-3.75),IF(B61="P",((5*10)-3.75),40)))))))</f>
        <v>66.25</v>
      </c>
      <c r="M61">
        <f t="shared" si="58"/>
        <v>56.25</v>
      </c>
      <c r="N61">
        <f t="shared" si="58"/>
        <v>66.25</v>
      </c>
      <c r="O61">
        <f t="shared" si="58"/>
        <v>40</v>
      </c>
      <c r="P61">
        <f t="shared" si="58"/>
        <v>56.25</v>
      </c>
      <c r="Q61">
        <f t="shared" si="58"/>
        <v>40</v>
      </c>
      <c r="R61">
        <f t="shared" si="58"/>
        <v>76.25</v>
      </c>
      <c r="S61">
        <f t="shared" si="58"/>
        <v>81.25</v>
      </c>
      <c r="T61">
        <f t="shared" si="58"/>
        <v>66.25</v>
      </c>
    </row>
    <row r="62" spans="1:20">
      <c r="A62" s="82">
        <v>59</v>
      </c>
      <c r="B62" t="s">
        <v>14</v>
      </c>
      <c r="C62" t="s">
        <v>14</v>
      </c>
      <c r="D62" t="s">
        <v>15</v>
      </c>
      <c r="E62" t="s">
        <v>14</v>
      </c>
      <c r="F62" t="s">
        <v>14</v>
      </c>
      <c r="G62" t="s">
        <v>13</v>
      </c>
      <c r="H62" t="s">
        <v>14</v>
      </c>
      <c r="I62" t="s">
        <v>23</v>
      </c>
      <c r="J62" t="s">
        <v>13</v>
      </c>
      <c r="L62">
        <f t="shared" ref="L62:T62" si="59">IF(B62="O",((10*10)-3.75),IF(B62="A+",((9*10)-3.75),IF(B62="A",((8.5*10)-3.75),IF(B62="B+",((8*10)-3.75),IF(B62="B",((7*10)-3.75),IF(B62="C",((6*10)-3.75),IF(B62="P",((5*10)-3.75),40)))))))</f>
        <v>56.25</v>
      </c>
      <c r="M62">
        <f t="shared" si="59"/>
        <v>56.25</v>
      </c>
      <c r="N62">
        <f t="shared" si="59"/>
        <v>46.25</v>
      </c>
      <c r="O62">
        <f t="shared" si="59"/>
        <v>56.25</v>
      </c>
      <c r="P62">
        <f t="shared" si="59"/>
        <v>56.25</v>
      </c>
      <c r="Q62">
        <f t="shared" si="59"/>
        <v>66.25</v>
      </c>
      <c r="R62">
        <f t="shared" si="59"/>
        <v>56.25</v>
      </c>
      <c r="S62">
        <f t="shared" si="59"/>
        <v>81.25</v>
      </c>
      <c r="T62">
        <f t="shared" si="59"/>
        <v>66.25</v>
      </c>
    </row>
    <row r="63" spans="1:20">
      <c r="A63" s="82">
        <v>60</v>
      </c>
      <c r="B63" t="s">
        <v>35</v>
      </c>
      <c r="C63" t="s">
        <v>18</v>
      </c>
      <c r="D63" t="s">
        <v>18</v>
      </c>
      <c r="E63" t="s">
        <v>14</v>
      </c>
      <c r="F63" t="s">
        <v>18</v>
      </c>
      <c r="G63" t="s">
        <v>18</v>
      </c>
      <c r="H63" t="s">
        <v>23</v>
      </c>
      <c r="I63" t="s">
        <v>23</v>
      </c>
      <c r="J63" t="s">
        <v>18</v>
      </c>
      <c r="L63">
        <f t="shared" ref="L63:T63" si="60">IF(B63="O",((10*10)-3.75),IF(B63="A+",((9*10)-3.75),IF(B63="A",((8.5*10)-3.75),IF(B63="B+",((8*10)-3.75),IF(B63="B",((7*10)-3.75),IF(B63="C",((6*10)-3.75),IF(B63="P",((5*10)-3.75),40)))))))</f>
        <v>96.25</v>
      </c>
      <c r="M63">
        <f t="shared" si="60"/>
        <v>76.25</v>
      </c>
      <c r="N63">
        <f t="shared" si="60"/>
        <v>76.25</v>
      </c>
      <c r="O63">
        <f t="shared" si="60"/>
        <v>56.25</v>
      </c>
      <c r="P63">
        <f t="shared" si="60"/>
        <v>76.25</v>
      </c>
      <c r="Q63">
        <f t="shared" si="60"/>
        <v>76.25</v>
      </c>
      <c r="R63">
        <f t="shared" si="60"/>
        <v>81.25</v>
      </c>
      <c r="S63">
        <f t="shared" si="60"/>
        <v>81.25</v>
      </c>
      <c r="T63">
        <f t="shared" si="60"/>
        <v>76.25</v>
      </c>
    </row>
    <row r="64" spans="1:20">
      <c r="A64" s="82">
        <v>61</v>
      </c>
      <c r="B64" t="s">
        <v>13</v>
      </c>
      <c r="C64" t="s">
        <v>13</v>
      </c>
      <c r="D64" t="s">
        <v>16</v>
      </c>
      <c r="E64" t="s">
        <v>13</v>
      </c>
      <c r="F64" t="s">
        <v>13</v>
      </c>
      <c r="G64" t="s">
        <v>13</v>
      </c>
      <c r="H64" t="s">
        <v>13</v>
      </c>
      <c r="I64" t="s">
        <v>23</v>
      </c>
      <c r="J64" t="s">
        <v>18</v>
      </c>
      <c r="L64">
        <f t="shared" ref="L64:T64" si="61">IF(B64="O",((10*10)-3.75),IF(B64="A+",((9*10)-3.75),IF(B64="A",((8.5*10)-3.75),IF(B64="B+",((8*10)-3.75),IF(B64="B",((7*10)-3.75),IF(B64="C",((6*10)-3.75),IF(B64="P",((5*10)-3.75),40)))))))</f>
        <v>66.25</v>
      </c>
      <c r="M64">
        <f t="shared" si="61"/>
        <v>66.25</v>
      </c>
      <c r="N64">
        <f t="shared" si="61"/>
        <v>40</v>
      </c>
      <c r="O64">
        <f t="shared" si="61"/>
        <v>66.25</v>
      </c>
      <c r="P64">
        <f t="shared" si="61"/>
        <v>66.25</v>
      </c>
      <c r="Q64">
        <f t="shared" si="61"/>
        <v>66.25</v>
      </c>
      <c r="R64">
        <f t="shared" si="61"/>
        <v>66.25</v>
      </c>
      <c r="S64">
        <f t="shared" si="61"/>
        <v>81.25</v>
      </c>
      <c r="T64">
        <f t="shared" si="61"/>
        <v>76.25</v>
      </c>
    </row>
    <row r="65" spans="1:20">
      <c r="A65" s="82">
        <v>62</v>
      </c>
      <c r="B65" t="s">
        <v>13</v>
      </c>
      <c r="C65" t="s">
        <v>13</v>
      </c>
      <c r="D65" t="s">
        <v>14</v>
      </c>
      <c r="E65" t="s">
        <v>14</v>
      </c>
      <c r="F65" t="s">
        <v>14</v>
      </c>
      <c r="G65" t="s">
        <v>13</v>
      </c>
      <c r="H65" t="s">
        <v>18</v>
      </c>
      <c r="I65" t="s">
        <v>23</v>
      </c>
      <c r="J65" t="s">
        <v>13</v>
      </c>
      <c r="L65">
        <f t="shared" ref="L65:T65" si="62">IF(B65="O",((10*10)-3.75),IF(B65="A+",((9*10)-3.75),IF(B65="A",((8.5*10)-3.75),IF(B65="B+",((8*10)-3.75),IF(B65="B",((7*10)-3.75),IF(B65="C",((6*10)-3.75),IF(B65="P",((5*10)-3.75),40)))))))</f>
        <v>66.25</v>
      </c>
      <c r="M65">
        <f t="shared" si="62"/>
        <v>66.25</v>
      </c>
      <c r="N65">
        <f t="shared" si="62"/>
        <v>56.25</v>
      </c>
      <c r="O65">
        <f t="shared" si="62"/>
        <v>56.25</v>
      </c>
      <c r="P65">
        <f t="shared" si="62"/>
        <v>56.25</v>
      </c>
      <c r="Q65">
        <f t="shared" si="62"/>
        <v>66.25</v>
      </c>
      <c r="R65">
        <f t="shared" si="62"/>
        <v>76.25</v>
      </c>
      <c r="S65">
        <f t="shared" si="62"/>
        <v>81.25</v>
      </c>
      <c r="T65">
        <f t="shared" si="62"/>
        <v>66.25</v>
      </c>
    </row>
    <row r="66" spans="1:20">
      <c r="A66" s="82">
        <v>63</v>
      </c>
      <c r="B66" t="s">
        <v>16</v>
      </c>
      <c r="C66" t="s">
        <v>16</v>
      </c>
      <c r="D66" t="s">
        <v>16</v>
      </c>
      <c r="E66" t="s">
        <v>16</v>
      </c>
      <c r="F66" t="s">
        <v>14</v>
      </c>
      <c r="G66" t="s">
        <v>15</v>
      </c>
      <c r="H66" t="s">
        <v>14</v>
      </c>
      <c r="I66" t="s">
        <v>23</v>
      </c>
      <c r="J66" t="s">
        <v>13</v>
      </c>
      <c r="L66">
        <f t="shared" ref="L66:T66" si="63">IF(B66="O",((10*10)-3.75),IF(B66="A+",((9*10)-3.75),IF(B66="A",((8.5*10)-3.75),IF(B66="B+",((8*10)-3.75),IF(B66="B",((7*10)-3.75),IF(B66="C",((6*10)-3.75),IF(B66="P",((5*10)-3.75),40)))))))</f>
        <v>40</v>
      </c>
      <c r="M66">
        <f t="shared" si="63"/>
        <v>40</v>
      </c>
      <c r="N66">
        <f t="shared" si="63"/>
        <v>40</v>
      </c>
      <c r="O66">
        <f t="shared" si="63"/>
        <v>40</v>
      </c>
      <c r="P66">
        <f t="shared" si="63"/>
        <v>56.25</v>
      </c>
      <c r="Q66">
        <f t="shared" si="63"/>
        <v>46.25</v>
      </c>
      <c r="R66">
        <f t="shared" si="63"/>
        <v>56.25</v>
      </c>
      <c r="S66">
        <f t="shared" si="63"/>
        <v>81.25</v>
      </c>
      <c r="T66">
        <f t="shared" si="63"/>
        <v>66.25</v>
      </c>
    </row>
    <row r="68" spans="11:20">
      <c r="K68" s="84">
        <v>70</v>
      </c>
      <c r="L68">
        <f t="shared" ref="L68:T68" si="64">COUNTIF(L$4:L$67,"&gt;=70")</f>
        <v>33</v>
      </c>
      <c r="M68">
        <f t="shared" si="64"/>
        <v>22</v>
      </c>
      <c r="N68">
        <f t="shared" si="64"/>
        <v>24</v>
      </c>
      <c r="O68">
        <f t="shared" si="64"/>
        <v>14</v>
      </c>
      <c r="P68">
        <f t="shared" si="64"/>
        <v>25</v>
      </c>
      <c r="Q68">
        <f t="shared" si="64"/>
        <v>19</v>
      </c>
      <c r="R68">
        <f t="shared" si="64"/>
        <v>50</v>
      </c>
      <c r="S68">
        <f t="shared" si="64"/>
        <v>63</v>
      </c>
      <c r="T68">
        <f t="shared" si="64"/>
        <v>38</v>
      </c>
    </row>
    <row r="69" spans="11:20">
      <c r="K69" s="84">
        <v>65</v>
      </c>
      <c r="L69">
        <f t="shared" ref="L69:T69" si="65">COUNTIF(L$4:L$67,"&gt;=65")</f>
        <v>46</v>
      </c>
      <c r="M69">
        <f t="shared" si="65"/>
        <v>41</v>
      </c>
      <c r="N69">
        <f t="shared" si="65"/>
        <v>42</v>
      </c>
      <c r="O69">
        <f t="shared" si="65"/>
        <v>40</v>
      </c>
      <c r="P69">
        <f t="shared" si="65"/>
        <v>46</v>
      </c>
      <c r="Q69">
        <f t="shared" si="65"/>
        <v>37</v>
      </c>
      <c r="R69">
        <f t="shared" si="65"/>
        <v>56</v>
      </c>
      <c r="S69">
        <f t="shared" si="65"/>
        <v>63</v>
      </c>
      <c r="T69">
        <f t="shared" si="65"/>
        <v>59</v>
      </c>
    </row>
    <row r="70" spans="11:20">
      <c r="K70" s="84">
        <v>55</v>
      </c>
      <c r="L70">
        <f t="shared" ref="L70:T70" si="66">COUNTIF(L$4:L$67,"&gt;=55")</f>
        <v>54</v>
      </c>
      <c r="M70">
        <f t="shared" si="66"/>
        <v>51</v>
      </c>
      <c r="N70">
        <f t="shared" si="66"/>
        <v>51</v>
      </c>
      <c r="O70">
        <f t="shared" si="66"/>
        <v>53</v>
      </c>
      <c r="P70">
        <f t="shared" si="66"/>
        <v>61</v>
      </c>
      <c r="Q70">
        <f t="shared" si="66"/>
        <v>51</v>
      </c>
      <c r="R70">
        <f t="shared" si="66"/>
        <v>63</v>
      </c>
      <c r="S70">
        <f t="shared" si="66"/>
        <v>63</v>
      </c>
      <c r="T70">
        <f t="shared" si="66"/>
        <v>63</v>
      </c>
    </row>
    <row r="72" spans="11:20">
      <c r="K72" s="85">
        <v>0.7</v>
      </c>
      <c r="L72">
        <f>ROUND((L68/63)*100,0)</f>
        <v>52</v>
      </c>
      <c r="M72">
        <f t="shared" ref="M72:T72" si="67">ROUND((M68/63)*100,0)</f>
        <v>35</v>
      </c>
      <c r="N72">
        <f t="shared" si="67"/>
        <v>38</v>
      </c>
      <c r="O72">
        <f t="shared" si="67"/>
        <v>22</v>
      </c>
      <c r="P72">
        <f t="shared" si="67"/>
        <v>40</v>
      </c>
      <c r="Q72">
        <f t="shared" si="67"/>
        <v>30</v>
      </c>
      <c r="R72">
        <f t="shared" si="67"/>
        <v>79</v>
      </c>
      <c r="S72">
        <f t="shared" si="67"/>
        <v>100</v>
      </c>
      <c r="T72">
        <f t="shared" si="67"/>
        <v>60</v>
      </c>
    </row>
    <row r="73" spans="11:20">
      <c r="K73" s="85">
        <v>0.65</v>
      </c>
      <c r="L73">
        <f>ROUND((L69/63)*100,0)</f>
        <v>73</v>
      </c>
      <c r="M73">
        <f>ROUND((M69/63)*100,0)</f>
        <v>65</v>
      </c>
      <c r="N73">
        <f>ROUND((N69/63)*100,0)</f>
        <v>67</v>
      </c>
      <c r="O73">
        <f>ROUND((O69/63)*100,0)</f>
        <v>63</v>
      </c>
      <c r="P73">
        <f>ROUND((P69/63)*100,0)</f>
        <v>73</v>
      </c>
      <c r="Q73">
        <f>ROUND((Q69/63)*100,0)</f>
        <v>59</v>
      </c>
      <c r="R73">
        <f>ROUND((R69/63)*100,0)</f>
        <v>89</v>
      </c>
      <c r="S73">
        <f>ROUND((S69/63)*100,0)</f>
        <v>100</v>
      </c>
      <c r="T73">
        <f>ROUND((T69/63)*100,0)</f>
        <v>94</v>
      </c>
    </row>
    <row r="74" spans="11:20">
      <c r="K74" s="85">
        <v>0.55</v>
      </c>
      <c r="L74">
        <f>ROUND((L70/63)*100,0)</f>
        <v>86</v>
      </c>
      <c r="M74">
        <f>ROUND((M70/63)*100,0)</f>
        <v>81</v>
      </c>
      <c r="N74">
        <f>ROUND((N70/63)*100,0)</f>
        <v>81</v>
      </c>
      <c r="O74">
        <f>ROUND((O70/63)*100,0)</f>
        <v>84</v>
      </c>
      <c r="P74">
        <f>ROUND((P70/63)*100,0)</f>
        <v>97</v>
      </c>
      <c r="Q74">
        <f>ROUND((Q70/63)*100,0)</f>
        <v>81</v>
      </c>
      <c r="R74">
        <f>ROUND((R70/63)*100,0)</f>
        <v>100</v>
      </c>
      <c r="S74">
        <f>ROUND((S70/63)*100,0)</f>
        <v>100</v>
      </c>
      <c r="T74">
        <f>ROUND((T70/63)*100,0)</f>
        <v>100</v>
      </c>
    </row>
    <row r="75" spans="21:21">
      <c r="U75" s="88" t="s">
        <v>207</v>
      </c>
    </row>
    <row r="76" spans="9:21">
      <c r="I76" s="86" t="s">
        <v>208</v>
      </c>
      <c r="J76" s="86"/>
      <c r="K76" s="86"/>
      <c r="L76">
        <f t="shared" ref="L76:T76" si="68">IF(L72&gt;70,3,IF(L72&gt;60,2,IF(L72&gt;50,1,0)))</f>
        <v>1</v>
      </c>
      <c r="M76">
        <f t="shared" si="68"/>
        <v>0</v>
      </c>
      <c r="N76">
        <f t="shared" si="68"/>
        <v>0</v>
      </c>
      <c r="O76">
        <f t="shared" si="68"/>
        <v>0</v>
      </c>
      <c r="P76">
        <f t="shared" si="68"/>
        <v>0</v>
      </c>
      <c r="Q76">
        <f t="shared" si="68"/>
        <v>0</v>
      </c>
      <c r="R76">
        <f t="shared" si="68"/>
        <v>3</v>
      </c>
      <c r="S76">
        <f t="shared" si="68"/>
        <v>3</v>
      </c>
      <c r="T76">
        <f t="shared" si="68"/>
        <v>1</v>
      </c>
      <c r="U76">
        <f t="shared" ref="U76:U78" si="69">ROUND((SUM(L76:T76)/9),0)</f>
        <v>1</v>
      </c>
    </row>
    <row r="77" spans="9:21">
      <c r="I77" s="87" t="s">
        <v>209</v>
      </c>
      <c r="J77" s="87"/>
      <c r="K77" s="87"/>
      <c r="L77">
        <f t="shared" ref="L77:T77" si="70">IF(L73&gt;70,3,IF(L73&gt;60,2,IF(L73&gt;50,1,0)))</f>
        <v>3</v>
      </c>
      <c r="M77">
        <f t="shared" si="70"/>
        <v>2</v>
      </c>
      <c r="N77">
        <f t="shared" si="70"/>
        <v>2</v>
      </c>
      <c r="O77">
        <f t="shared" si="70"/>
        <v>2</v>
      </c>
      <c r="P77">
        <f t="shared" si="70"/>
        <v>3</v>
      </c>
      <c r="Q77">
        <f t="shared" si="70"/>
        <v>1</v>
      </c>
      <c r="R77">
        <f t="shared" si="70"/>
        <v>3</v>
      </c>
      <c r="S77">
        <f t="shared" si="70"/>
        <v>3</v>
      </c>
      <c r="T77">
        <f t="shared" si="70"/>
        <v>3</v>
      </c>
      <c r="U77">
        <f t="shared" si="69"/>
        <v>2</v>
      </c>
    </row>
    <row r="78" spans="9:21">
      <c r="I78" s="87" t="s">
        <v>210</v>
      </c>
      <c r="J78" s="87"/>
      <c r="K78" s="87"/>
      <c r="L78">
        <f t="shared" ref="L78:T78" si="71">IF(L74&gt;70,3,IF(L74&gt;60,2,IF(L74&gt;50,1,0)))</f>
        <v>3</v>
      </c>
      <c r="M78">
        <f t="shared" si="71"/>
        <v>3</v>
      </c>
      <c r="N78">
        <f t="shared" si="71"/>
        <v>3</v>
      </c>
      <c r="O78">
        <f t="shared" si="71"/>
        <v>3</v>
      </c>
      <c r="P78">
        <f t="shared" si="71"/>
        <v>3</v>
      </c>
      <c r="Q78">
        <f t="shared" si="71"/>
        <v>3</v>
      </c>
      <c r="R78">
        <f t="shared" si="71"/>
        <v>3</v>
      </c>
      <c r="S78">
        <f t="shared" si="71"/>
        <v>3</v>
      </c>
      <c r="T78">
        <f t="shared" si="71"/>
        <v>3</v>
      </c>
      <c r="U78">
        <f t="shared" si="69"/>
        <v>3</v>
      </c>
    </row>
  </sheetData>
  <mergeCells count="1">
    <mergeCell ref="A1:L1"/>
  </mergeCells>
  <conditionalFormatting sqref="B3:J3">
    <cfRule type="containsText" dxfId="3" priority="4" operator="between" text="F">
      <formula>NOT(ISERROR(SEARCH("F",B3)))</formula>
    </cfRule>
  </conditionalFormatting>
  <conditionalFormatting sqref="L3:T3">
    <cfRule type="containsText" dxfId="3" priority="2" operator="between" text="F">
      <formula>NOT(ISERROR(SEARCH("F",L3)))</formula>
    </cfRule>
  </conditionalFormatting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5"/>
  <sheetViews>
    <sheetView topLeftCell="I113" workbookViewId="0">
      <selection activeCell="L135" sqref="L135:U135"/>
    </sheetView>
  </sheetViews>
  <sheetFormatPr defaultColWidth="8.8" defaultRowHeight="12.75"/>
  <sheetData>
    <row r="1" ht="17.25" spans="1:12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20">
      <c r="A3" s="80" t="s">
        <v>197</v>
      </c>
      <c r="B3" s="81" t="s">
        <v>198</v>
      </c>
      <c r="C3" s="81" t="s">
        <v>199</v>
      </c>
      <c r="D3" s="81" t="s">
        <v>200</v>
      </c>
      <c r="E3" s="81" t="s">
        <v>255</v>
      </c>
      <c r="F3" s="81" t="s">
        <v>202</v>
      </c>
      <c r="G3" s="81" t="s">
        <v>232</v>
      </c>
      <c r="H3" s="81" t="s">
        <v>204</v>
      </c>
      <c r="I3" s="81" t="s">
        <v>233</v>
      </c>
      <c r="J3" s="81" t="s">
        <v>226</v>
      </c>
      <c r="L3" s="81" t="str">
        <f t="shared" ref="L3:T3" si="0">B3</f>
        <v>MA101</v>
      </c>
      <c r="M3" s="81" t="str">
        <f t="shared" si="0"/>
        <v>CY100</v>
      </c>
      <c r="N3" s="81" t="str">
        <f t="shared" si="0"/>
        <v>BE100</v>
      </c>
      <c r="O3" s="81" t="str">
        <f t="shared" si="0"/>
        <v>BE101-05</v>
      </c>
      <c r="P3" s="81" t="str">
        <f t="shared" si="0"/>
        <v>BE103</v>
      </c>
      <c r="Q3" s="81" t="str">
        <f t="shared" si="0"/>
        <v>CE100</v>
      </c>
      <c r="R3" s="81" t="str">
        <f t="shared" si="0"/>
        <v>CY110</v>
      </c>
      <c r="S3" s="81" t="str">
        <f t="shared" si="0"/>
        <v>CS110</v>
      </c>
      <c r="T3" s="81" t="str">
        <f t="shared" si="0"/>
        <v>CE110</v>
      </c>
    </row>
    <row r="4" spans="1:20">
      <c r="A4" s="82">
        <v>1</v>
      </c>
      <c r="B4" s="97" t="s">
        <v>18</v>
      </c>
      <c r="C4" s="97" t="s">
        <v>13</v>
      </c>
      <c r="D4" s="97" t="s">
        <v>18</v>
      </c>
      <c r="E4" s="97" t="s">
        <v>13</v>
      </c>
      <c r="F4" s="97" t="s">
        <v>13</v>
      </c>
      <c r="G4" s="97" t="s">
        <v>16</v>
      </c>
      <c r="H4" s="97" t="s">
        <v>35</v>
      </c>
      <c r="I4" s="97" t="s">
        <v>42</v>
      </c>
      <c r="J4" s="97" t="s">
        <v>42</v>
      </c>
      <c r="L4">
        <f t="shared" ref="L4:T4" si="1">IF(B4="O",((10*10)-3.75),IF(B4="A+",((9*10)-3.75),IF(B4="A",((8.5*10)-3.75),IF(B4="B+",((8*10)-3.75),IF(B4="B",((7*10)-3.75),IF(B4="C",((6*10)-3.75),IF(B4="P",((5*10)-3.75),40)))))))</f>
        <v>76.25</v>
      </c>
      <c r="M4">
        <f t="shared" si="1"/>
        <v>66.25</v>
      </c>
      <c r="N4">
        <f t="shared" si="1"/>
        <v>76.25</v>
      </c>
      <c r="O4">
        <f t="shared" si="1"/>
        <v>66.25</v>
      </c>
      <c r="P4">
        <f t="shared" si="1"/>
        <v>66.25</v>
      </c>
      <c r="Q4">
        <f t="shared" si="1"/>
        <v>40</v>
      </c>
      <c r="R4">
        <f t="shared" si="1"/>
        <v>96.25</v>
      </c>
      <c r="S4">
        <f t="shared" si="1"/>
        <v>86.25</v>
      </c>
      <c r="T4">
        <f t="shared" si="1"/>
        <v>86.25</v>
      </c>
    </row>
    <row r="5" spans="1:20">
      <c r="A5" s="82">
        <v>2</v>
      </c>
      <c r="B5" s="97" t="s">
        <v>23</v>
      </c>
      <c r="C5" s="97" t="s">
        <v>23</v>
      </c>
      <c r="D5" s="97" t="s">
        <v>42</v>
      </c>
      <c r="E5" s="97" t="s">
        <v>35</v>
      </c>
      <c r="F5" s="97" t="s">
        <v>23</v>
      </c>
      <c r="G5" s="97" t="s">
        <v>23</v>
      </c>
      <c r="H5" s="97" t="s">
        <v>35</v>
      </c>
      <c r="I5" s="97" t="s">
        <v>35</v>
      </c>
      <c r="J5" s="97" t="s">
        <v>42</v>
      </c>
      <c r="L5">
        <f t="shared" ref="L5:T5" si="2">IF(B5="O",((10*10)-3.75),IF(B5="A+",((9*10)-3.75),IF(B5="A",((8.5*10)-3.75),IF(B5="B+",((8*10)-3.75),IF(B5="B",((7*10)-3.75),IF(B5="C",((6*10)-3.75),IF(B5="P",((5*10)-3.75),40)))))))</f>
        <v>81.25</v>
      </c>
      <c r="M5">
        <f t="shared" si="2"/>
        <v>81.25</v>
      </c>
      <c r="N5">
        <f t="shared" si="2"/>
        <v>86.25</v>
      </c>
      <c r="O5">
        <f t="shared" si="2"/>
        <v>96.25</v>
      </c>
      <c r="P5">
        <f t="shared" si="2"/>
        <v>81.25</v>
      </c>
      <c r="Q5">
        <f t="shared" si="2"/>
        <v>81.25</v>
      </c>
      <c r="R5">
        <f t="shared" si="2"/>
        <v>96.25</v>
      </c>
      <c r="S5">
        <f t="shared" si="2"/>
        <v>96.25</v>
      </c>
      <c r="T5">
        <f t="shared" si="2"/>
        <v>86.25</v>
      </c>
    </row>
    <row r="6" spans="1:20">
      <c r="A6" s="82">
        <v>3</v>
      </c>
      <c r="B6" s="97" t="s">
        <v>14</v>
      </c>
      <c r="C6" s="97" t="s">
        <v>13</v>
      </c>
      <c r="D6" s="97" t="s">
        <v>14</v>
      </c>
      <c r="E6" s="97" t="s">
        <v>14</v>
      </c>
      <c r="F6" s="97" t="s">
        <v>13</v>
      </c>
      <c r="G6" s="97" t="s">
        <v>14</v>
      </c>
      <c r="H6" s="97" t="s">
        <v>13</v>
      </c>
      <c r="I6" s="97" t="s">
        <v>23</v>
      </c>
      <c r="J6" s="97" t="s">
        <v>23</v>
      </c>
      <c r="L6">
        <f t="shared" ref="L6:T6" si="3">IF(B6="O",((10*10)-3.75),IF(B6="A+",((9*10)-3.75),IF(B6="A",((8.5*10)-3.75),IF(B6="B+",((8*10)-3.75),IF(B6="B",((7*10)-3.75),IF(B6="C",((6*10)-3.75),IF(B6="P",((5*10)-3.75),40)))))))</f>
        <v>56.25</v>
      </c>
      <c r="M6">
        <f t="shared" si="3"/>
        <v>66.25</v>
      </c>
      <c r="N6">
        <f t="shared" si="3"/>
        <v>56.25</v>
      </c>
      <c r="O6">
        <f t="shared" si="3"/>
        <v>56.25</v>
      </c>
      <c r="P6">
        <f t="shared" si="3"/>
        <v>66.25</v>
      </c>
      <c r="Q6">
        <f t="shared" si="3"/>
        <v>56.25</v>
      </c>
      <c r="R6">
        <f t="shared" si="3"/>
        <v>66.25</v>
      </c>
      <c r="S6">
        <f t="shared" si="3"/>
        <v>81.25</v>
      </c>
      <c r="T6">
        <f t="shared" si="3"/>
        <v>81.25</v>
      </c>
    </row>
    <row r="7" spans="1:20">
      <c r="A7" s="82">
        <v>4</v>
      </c>
      <c r="B7" s="97" t="s">
        <v>16</v>
      </c>
      <c r="C7" s="97" t="s">
        <v>16</v>
      </c>
      <c r="D7" s="97" t="s">
        <v>16</v>
      </c>
      <c r="E7" s="97" t="s">
        <v>16</v>
      </c>
      <c r="F7" s="97" t="s">
        <v>16</v>
      </c>
      <c r="G7" s="97" t="s">
        <v>16</v>
      </c>
      <c r="H7" s="97" t="s">
        <v>14</v>
      </c>
      <c r="I7" s="97" t="s">
        <v>18</v>
      </c>
      <c r="J7" s="97" t="s">
        <v>18</v>
      </c>
      <c r="L7">
        <f t="shared" ref="L7:T7" si="4">IF(B7="O",((10*10)-3.75),IF(B7="A+",((9*10)-3.75),IF(B7="A",((8.5*10)-3.75),IF(B7="B+",((8*10)-3.75),IF(B7="B",((7*10)-3.75),IF(B7="C",((6*10)-3.75),IF(B7="P",((5*10)-3.75),40)))))))</f>
        <v>40</v>
      </c>
      <c r="M7">
        <f t="shared" si="4"/>
        <v>40</v>
      </c>
      <c r="N7">
        <f t="shared" si="4"/>
        <v>40</v>
      </c>
      <c r="O7">
        <f t="shared" si="4"/>
        <v>40</v>
      </c>
      <c r="P7">
        <f t="shared" si="4"/>
        <v>40</v>
      </c>
      <c r="Q7">
        <f t="shared" si="4"/>
        <v>40</v>
      </c>
      <c r="R7">
        <f t="shared" si="4"/>
        <v>56.25</v>
      </c>
      <c r="S7">
        <f t="shared" si="4"/>
        <v>76.25</v>
      </c>
      <c r="T7">
        <f t="shared" si="4"/>
        <v>76.25</v>
      </c>
    </row>
    <row r="8" spans="1:20">
      <c r="A8" s="82">
        <v>5</v>
      </c>
      <c r="B8" s="97" t="s">
        <v>42</v>
      </c>
      <c r="C8" s="97" t="s">
        <v>18</v>
      </c>
      <c r="D8" s="97" t="s">
        <v>18</v>
      </c>
      <c r="E8" s="97" t="s">
        <v>18</v>
      </c>
      <c r="F8" s="97" t="s">
        <v>14</v>
      </c>
      <c r="G8" s="97" t="s">
        <v>14</v>
      </c>
      <c r="H8" s="97" t="s">
        <v>13</v>
      </c>
      <c r="I8" s="97" t="s">
        <v>35</v>
      </c>
      <c r="J8" s="97" t="s">
        <v>23</v>
      </c>
      <c r="L8">
        <f t="shared" ref="L8:T8" si="5">IF(B8="O",((10*10)-3.75),IF(B8="A+",((9*10)-3.75),IF(B8="A",((8.5*10)-3.75),IF(B8="B+",((8*10)-3.75),IF(B8="B",((7*10)-3.75),IF(B8="C",((6*10)-3.75),IF(B8="P",((5*10)-3.75),40)))))))</f>
        <v>86.25</v>
      </c>
      <c r="M8">
        <f t="shared" si="5"/>
        <v>76.25</v>
      </c>
      <c r="N8">
        <f t="shared" si="5"/>
        <v>76.25</v>
      </c>
      <c r="O8">
        <f t="shared" si="5"/>
        <v>76.25</v>
      </c>
      <c r="P8">
        <f t="shared" si="5"/>
        <v>56.25</v>
      </c>
      <c r="Q8">
        <f t="shared" si="5"/>
        <v>56.25</v>
      </c>
      <c r="R8">
        <f t="shared" si="5"/>
        <v>66.25</v>
      </c>
      <c r="S8">
        <f t="shared" si="5"/>
        <v>96.25</v>
      </c>
      <c r="T8">
        <f t="shared" si="5"/>
        <v>81.25</v>
      </c>
    </row>
    <row r="9" spans="1:20">
      <c r="A9" s="82">
        <v>6</v>
      </c>
      <c r="B9" s="97" t="s">
        <v>18</v>
      </c>
      <c r="C9" s="97" t="s">
        <v>18</v>
      </c>
      <c r="D9" s="97" t="s">
        <v>16</v>
      </c>
      <c r="E9" s="97" t="s">
        <v>14</v>
      </c>
      <c r="F9" s="97" t="s">
        <v>18</v>
      </c>
      <c r="G9" s="97" t="s">
        <v>14</v>
      </c>
      <c r="H9" s="97" t="s">
        <v>35</v>
      </c>
      <c r="I9" s="97" t="s">
        <v>23</v>
      </c>
      <c r="J9" s="97" t="s">
        <v>23</v>
      </c>
      <c r="L9">
        <f t="shared" ref="L9:T9" si="6">IF(B9="O",((10*10)-3.75),IF(B9="A+",((9*10)-3.75),IF(B9="A",((8.5*10)-3.75),IF(B9="B+",((8*10)-3.75),IF(B9="B",((7*10)-3.75),IF(B9="C",((6*10)-3.75),IF(B9="P",((5*10)-3.75),40)))))))</f>
        <v>76.25</v>
      </c>
      <c r="M9">
        <f t="shared" si="6"/>
        <v>76.25</v>
      </c>
      <c r="N9">
        <f t="shared" si="6"/>
        <v>40</v>
      </c>
      <c r="O9">
        <f t="shared" si="6"/>
        <v>56.25</v>
      </c>
      <c r="P9">
        <f t="shared" si="6"/>
        <v>76.25</v>
      </c>
      <c r="Q9">
        <f t="shared" si="6"/>
        <v>56.25</v>
      </c>
      <c r="R9">
        <f t="shared" si="6"/>
        <v>96.25</v>
      </c>
      <c r="S9">
        <f t="shared" si="6"/>
        <v>81.25</v>
      </c>
      <c r="T9">
        <f t="shared" si="6"/>
        <v>81.25</v>
      </c>
    </row>
    <row r="10" spans="1:20">
      <c r="A10" s="82">
        <v>7</v>
      </c>
      <c r="B10" s="97" t="s">
        <v>18</v>
      </c>
      <c r="C10" s="97" t="s">
        <v>18</v>
      </c>
      <c r="D10" s="97" t="s">
        <v>23</v>
      </c>
      <c r="E10" s="97" t="s">
        <v>18</v>
      </c>
      <c r="F10" s="97" t="s">
        <v>18</v>
      </c>
      <c r="G10" s="97" t="s">
        <v>13</v>
      </c>
      <c r="H10" s="97" t="s">
        <v>23</v>
      </c>
      <c r="I10" s="97" t="s">
        <v>23</v>
      </c>
      <c r="J10" s="97" t="s">
        <v>42</v>
      </c>
      <c r="L10">
        <f t="shared" ref="L10:T10" si="7">IF(B10="O",((10*10)-3.75),IF(B10="A+",((9*10)-3.75),IF(B10="A",((8.5*10)-3.75),IF(B10="B+",((8*10)-3.75),IF(B10="B",((7*10)-3.75),IF(B10="C",((6*10)-3.75),IF(B10="P",((5*10)-3.75),40)))))))</f>
        <v>76.25</v>
      </c>
      <c r="M10">
        <f t="shared" si="7"/>
        <v>76.25</v>
      </c>
      <c r="N10">
        <f t="shared" si="7"/>
        <v>81.25</v>
      </c>
      <c r="O10">
        <f t="shared" si="7"/>
        <v>76.25</v>
      </c>
      <c r="P10">
        <f t="shared" si="7"/>
        <v>76.25</v>
      </c>
      <c r="Q10">
        <f t="shared" si="7"/>
        <v>66.25</v>
      </c>
      <c r="R10">
        <f t="shared" si="7"/>
        <v>81.25</v>
      </c>
      <c r="S10">
        <f t="shared" si="7"/>
        <v>81.25</v>
      </c>
      <c r="T10">
        <f t="shared" si="7"/>
        <v>86.25</v>
      </c>
    </row>
    <row r="11" spans="1:20">
      <c r="A11" s="82">
        <v>8</v>
      </c>
      <c r="B11" s="97" t="s">
        <v>42</v>
      </c>
      <c r="C11" s="97" t="s">
        <v>14</v>
      </c>
      <c r="D11" s="97" t="s">
        <v>13</v>
      </c>
      <c r="E11" s="97" t="s">
        <v>18</v>
      </c>
      <c r="F11" s="97" t="s">
        <v>18</v>
      </c>
      <c r="G11" s="97" t="s">
        <v>14</v>
      </c>
      <c r="H11" s="97" t="s">
        <v>14</v>
      </c>
      <c r="I11" s="97" t="s">
        <v>42</v>
      </c>
      <c r="J11" s="97" t="s">
        <v>23</v>
      </c>
      <c r="L11">
        <f t="shared" ref="L11:T11" si="8">IF(B11="O",((10*10)-3.75),IF(B11="A+",((9*10)-3.75),IF(B11="A",((8.5*10)-3.75),IF(B11="B+",((8*10)-3.75),IF(B11="B",((7*10)-3.75),IF(B11="C",((6*10)-3.75),IF(B11="P",((5*10)-3.75),40)))))))</f>
        <v>86.25</v>
      </c>
      <c r="M11">
        <f t="shared" si="8"/>
        <v>56.25</v>
      </c>
      <c r="N11">
        <f t="shared" si="8"/>
        <v>66.25</v>
      </c>
      <c r="O11">
        <f t="shared" si="8"/>
        <v>76.25</v>
      </c>
      <c r="P11">
        <f t="shared" si="8"/>
        <v>76.25</v>
      </c>
      <c r="Q11">
        <f t="shared" si="8"/>
        <v>56.25</v>
      </c>
      <c r="R11">
        <f t="shared" si="8"/>
        <v>56.25</v>
      </c>
      <c r="S11">
        <f t="shared" si="8"/>
        <v>86.25</v>
      </c>
      <c r="T11">
        <f t="shared" si="8"/>
        <v>81.25</v>
      </c>
    </row>
    <row r="12" spans="1:20">
      <c r="A12" s="82">
        <v>9</v>
      </c>
      <c r="B12" s="97" t="s">
        <v>42</v>
      </c>
      <c r="C12" s="97" t="s">
        <v>23</v>
      </c>
      <c r="D12" s="97" t="s">
        <v>18</v>
      </c>
      <c r="E12" s="97" t="s">
        <v>42</v>
      </c>
      <c r="F12" s="97" t="s">
        <v>18</v>
      </c>
      <c r="G12" s="97" t="s">
        <v>18</v>
      </c>
      <c r="H12" s="97" t="s">
        <v>35</v>
      </c>
      <c r="I12" s="97" t="s">
        <v>42</v>
      </c>
      <c r="J12" s="97" t="s">
        <v>35</v>
      </c>
      <c r="L12">
        <f t="shared" ref="L12:T12" si="9">IF(B12="O",((10*10)-3.75),IF(B12="A+",((9*10)-3.75),IF(B12="A",((8.5*10)-3.75),IF(B12="B+",((8*10)-3.75),IF(B12="B",((7*10)-3.75),IF(B12="C",((6*10)-3.75),IF(B12="P",((5*10)-3.75),40)))))))</f>
        <v>86.25</v>
      </c>
      <c r="M12">
        <f t="shared" si="9"/>
        <v>81.25</v>
      </c>
      <c r="N12">
        <f t="shared" si="9"/>
        <v>76.25</v>
      </c>
      <c r="O12">
        <f t="shared" si="9"/>
        <v>86.25</v>
      </c>
      <c r="P12">
        <f t="shared" si="9"/>
        <v>76.25</v>
      </c>
      <c r="Q12">
        <f t="shared" si="9"/>
        <v>76.25</v>
      </c>
      <c r="R12">
        <f t="shared" si="9"/>
        <v>96.25</v>
      </c>
      <c r="S12">
        <f t="shared" si="9"/>
        <v>86.25</v>
      </c>
      <c r="T12">
        <f t="shared" si="9"/>
        <v>96.25</v>
      </c>
    </row>
    <row r="13" spans="1:20">
      <c r="A13" s="82">
        <v>10</v>
      </c>
      <c r="B13" s="97" t="s">
        <v>16</v>
      </c>
      <c r="C13" s="97" t="s">
        <v>14</v>
      </c>
      <c r="D13" s="97" t="s">
        <v>13</v>
      </c>
      <c r="E13" s="97" t="s">
        <v>14</v>
      </c>
      <c r="F13" s="97" t="s">
        <v>16</v>
      </c>
      <c r="G13" s="97" t="s">
        <v>14</v>
      </c>
      <c r="H13" s="97" t="s">
        <v>14</v>
      </c>
      <c r="I13" s="97" t="s">
        <v>42</v>
      </c>
      <c r="J13" s="97" t="s">
        <v>42</v>
      </c>
      <c r="L13">
        <f t="shared" ref="L13:T13" si="10">IF(B13="O",((10*10)-3.75),IF(B13="A+",((9*10)-3.75),IF(B13="A",((8.5*10)-3.75),IF(B13="B+",((8*10)-3.75),IF(B13="B",((7*10)-3.75),IF(B13="C",((6*10)-3.75),IF(B13="P",((5*10)-3.75),40)))))))</f>
        <v>40</v>
      </c>
      <c r="M13">
        <f t="shared" si="10"/>
        <v>56.25</v>
      </c>
      <c r="N13">
        <f t="shared" si="10"/>
        <v>66.25</v>
      </c>
      <c r="O13">
        <f t="shared" si="10"/>
        <v>56.25</v>
      </c>
      <c r="P13">
        <f t="shared" si="10"/>
        <v>40</v>
      </c>
      <c r="Q13">
        <f t="shared" si="10"/>
        <v>56.25</v>
      </c>
      <c r="R13">
        <f t="shared" si="10"/>
        <v>56.25</v>
      </c>
      <c r="S13">
        <f t="shared" si="10"/>
        <v>86.25</v>
      </c>
      <c r="T13">
        <f t="shared" si="10"/>
        <v>86.25</v>
      </c>
    </row>
    <row r="14" spans="1:20">
      <c r="A14" s="82">
        <v>11</v>
      </c>
      <c r="B14" s="97" t="s">
        <v>35</v>
      </c>
      <c r="C14" s="97" t="s">
        <v>13</v>
      </c>
      <c r="D14" s="97" t="s">
        <v>18</v>
      </c>
      <c r="E14" s="97" t="s">
        <v>23</v>
      </c>
      <c r="F14" s="97" t="s">
        <v>18</v>
      </c>
      <c r="G14" s="97" t="s">
        <v>13</v>
      </c>
      <c r="H14" s="97" t="s">
        <v>23</v>
      </c>
      <c r="I14" s="97" t="s">
        <v>42</v>
      </c>
      <c r="J14" s="97" t="s">
        <v>18</v>
      </c>
      <c r="L14">
        <f t="shared" ref="L14:T14" si="11">IF(B14="O",((10*10)-3.75),IF(B14="A+",((9*10)-3.75),IF(B14="A",((8.5*10)-3.75),IF(B14="B+",((8*10)-3.75),IF(B14="B",((7*10)-3.75),IF(B14="C",((6*10)-3.75),IF(B14="P",((5*10)-3.75),40)))))))</f>
        <v>96.25</v>
      </c>
      <c r="M14">
        <f t="shared" si="11"/>
        <v>66.25</v>
      </c>
      <c r="N14">
        <f t="shared" si="11"/>
        <v>76.25</v>
      </c>
      <c r="O14">
        <f t="shared" si="11"/>
        <v>81.25</v>
      </c>
      <c r="P14">
        <f t="shared" si="11"/>
        <v>76.25</v>
      </c>
      <c r="Q14">
        <f t="shared" si="11"/>
        <v>66.25</v>
      </c>
      <c r="R14">
        <f t="shared" si="11"/>
        <v>81.25</v>
      </c>
      <c r="S14">
        <f t="shared" si="11"/>
        <v>86.25</v>
      </c>
      <c r="T14">
        <f t="shared" si="11"/>
        <v>76.25</v>
      </c>
    </row>
    <row r="15" spans="1:20">
      <c r="A15" s="82">
        <v>12</v>
      </c>
      <c r="B15" s="97" t="s">
        <v>42</v>
      </c>
      <c r="C15" s="97" t="s">
        <v>14</v>
      </c>
      <c r="D15" s="97" t="s">
        <v>13</v>
      </c>
      <c r="E15" s="97" t="s">
        <v>13</v>
      </c>
      <c r="F15" s="97" t="s">
        <v>14</v>
      </c>
      <c r="G15" s="97" t="s">
        <v>13</v>
      </c>
      <c r="H15" s="97" t="s">
        <v>13</v>
      </c>
      <c r="I15" s="97" t="s">
        <v>23</v>
      </c>
      <c r="J15" s="97" t="s">
        <v>18</v>
      </c>
      <c r="L15">
        <f t="shared" ref="L15:T15" si="12">IF(B15="O",((10*10)-3.75),IF(B15="A+",((9*10)-3.75),IF(B15="A",((8.5*10)-3.75),IF(B15="B+",((8*10)-3.75),IF(B15="B",((7*10)-3.75),IF(B15="C",((6*10)-3.75),IF(B15="P",((5*10)-3.75),40)))))))</f>
        <v>86.25</v>
      </c>
      <c r="M15">
        <f t="shared" si="12"/>
        <v>56.25</v>
      </c>
      <c r="N15">
        <f t="shared" si="12"/>
        <v>66.25</v>
      </c>
      <c r="O15">
        <f t="shared" si="12"/>
        <v>66.25</v>
      </c>
      <c r="P15">
        <f t="shared" si="12"/>
        <v>56.25</v>
      </c>
      <c r="Q15">
        <f t="shared" si="12"/>
        <v>66.25</v>
      </c>
      <c r="R15">
        <f t="shared" si="12"/>
        <v>66.25</v>
      </c>
      <c r="S15">
        <f t="shared" si="12"/>
        <v>81.25</v>
      </c>
      <c r="T15">
        <f t="shared" si="12"/>
        <v>76.25</v>
      </c>
    </row>
    <row r="16" spans="1:20">
      <c r="A16" s="82">
        <v>13</v>
      </c>
      <c r="B16" s="97" t="s">
        <v>35</v>
      </c>
      <c r="C16" s="97" t="s">
        <v>18</v>
      </c>
      <c r="D16" s="97" t="s">
        <v>42</v>
      </c>
      <c r="E16" s="97" t="s">
        <v>18</v>
      </c>
      <c r="F16" s="97" t="s">
        <v>23</v>
      </c>
      <c r="G16" s="97" t="s">
        <v>18</v>
      </c>
      <c r="H16" s="97" t="s">
        <v>23</v>
      </c>
      <c r="I16" s="97" t="s">
        <v>42</v>
      </c>
      <c r="J16" s="97" t="s">
        <v>42</v>
      </c>
      <c r="L16">
        <f t="shared" ref="L16:T16" si="13">IF(B16="O",((10*10)-3.75),IF(B16="A+",((9*10)-3.75),IF(B16="A",((8.5*10)-3.75),IF(B16="B+",((8*10)-3.75),IF(B16="B",((7*10)-3.75),IF(B16="C",((6*10)-3.75),IF(B16="P",((5*10)-3.75),40)))))))</f>
        <v>96.25</v>
      </c>
      <c r="M16">
        <f t="shared" si="13"/>
        <v>76.25</v>
      </c>
      <c r="N16">
        <f t="shared" si="13"/>
        <v>86.25</v>
      </c>
      <c r="O16">
        <f t="shared" si="13"/>
        <v>76.25</v>
      </c>
      <c r="P16">
        <f t="shared" si="13"/>
        <v>81.25</v>
      </c>
      <c r="Q16">
        <f t="shared" si="13"/>
        <v>76.25</v>
      </c>
      <c r="R16">
        <f t="shared" si="13"/>
        <v>81.25</v>
      </c>
      <c r="S16">
        <f t="shared" si="13"/>
        <v>86.25</v>
      </c>
      <c r="T16">
        <f t="shared" si="13"/>
        <v>86.25</v>
      </c>
    </row>
    <row r="17" spans="1:20">
      <c r="A17" s="82">
        <v>14</v>
      </c>
      <c r="B17" s="97" t="s">
        <v>35</v>
      </c>
      <c r="C17" s="97" t="s">
        <v>18</v>
      </c>
      <c r="D17" s="97" t="s">
        <v>23</v>
      </c>
      <c r="E17" s="97" t="s">
        <v>18</v>
      </c>
      <c r="F17" s="97" t="s">
        <v>18</v>
      </c>
      <c r="G17" s="97" t="s">
        <v>18</v>
      </c>
      <c r="H17" s="97" t="s">
        <v>23</v>
      </c>
      <c r="I17" s="97" t="s">
        <v>42</v>
      </c>
      <c r="J17" s="97" t="s">
        <v>35</v>
      </c>
      <c r="L17">
        <f t="shared" ref="L17:T17" si="14">IF(B17="O",((10*10)-3.75),IF(B17="A+",((9*10)-3.75),IF(B17="A",((8.5*10)-3.75),IF(B17="B+",((8*10)-3.75),IF(B17="B",((7*10)-3.75),IF(B17="C",((6*10)-3.75),IF(B17="P",((5*10)-3.75),40)))))))</f>
        <v>96.25</v>
      </c>
      <c r="M17">
        <f t="shared" si="14"/>
        <v>76.25</v>
      </c>
      <c r="N17">
        <f t="shared" si="14"/>
        <v>81.25</v>
      </c>
      <c r="O17">
        <f t="shared" si="14"/>
        <v>76.25</v>
      </c>
      <c r="P17">
        <f t="shared" si="14"/>
        <v>76.25</v>
      </c>
      <c r="Q17">
        <f t="shared" si="14"/>
        <v>76.25</v>
      </c>
      <c r="R17">
        <f t="shared" si="14"/>
        <v>81.25</v>
      </c>
      <c r="S17">
        <f t="shared" si="14"/>
        <v>86.25</v>
      </c>
      <c r="T17">
        <f t="shared" si="14"/>
        <v>96.25</v>
      </c>
    </row>
    <row r="18" spans="1:20">
      <c r="A18" s="82">
        <v>15</v>
      </c>
      <c r="B18" s="97" t="s">
        <v>35</v>
      </c>
      <c r="C18" s="97" t="s">
        <v>42</v>
      </c>
      <c r="D18" s="97" t="s">
        <v>35</v>
      </c>
      <c r="E18" s="97" t="s">
        <v>42</v>
      </c>
      <c r="F18" s="97" t="s">
        <v>18</v>
      </c>
      <c r="G18" s="97" t="s">
        <v>18</v>
      </c>
      <c r="H18" s="97" t="s">
        <v>35</v>
      </c>
      <c r="I18" s="97" t="s">
        <v>35</v>
      </c>
      <c r="J18" s="97" t="s">
        <v>35</v>
      </c>
      <c r="L18">
        <f t="shared" ref="L18:T18" si="15">IF(B18="O",((10*10)-3.75),IF(B18="A+",((9*10)-3.75),IF(B18="A",((8.5*10)-3.75),IF(B18="B+",((8*10)-3.75),IF(B18="B",((7*10)-3.75),IF(B18="C",((6*10)-3.75),IF(B18="P",((5*10)-3.75),40)))))))</f>
        <v>96.25</v>
      </c>
      <c r="M18">
        <f t="shared" si="15"/>
        <v>86.25</v>
      </c>
      <c r="N18">
        <f t="shared" si="15"/>
        <v>96.25</v>
      </c>
      <c r="O18">
        <f t="shared" si="15"/>
        <v>86.25</v>
      </c>
      <c r="P18">
        <f t="shared" si="15"/>
        <v>76.25</v>
      </c>
      <c r="Q18">
        <f t="shared" si="15"/>
        <v>76.25</v>
      </c>
      <c r="R18">
        <f t="shared" si="15"/>
        <v>96.25</v>
      </c>
      <c r="S18">
        <f t="shared" si="15"/>
        <v>96.25</v>
      </c>
      <c r="T18">
        <f t="shared" si="15"/>
        <v>96.25</v>
      </c>
    </row>
    <row r="19" spans="1:20">
      <c r="A19" s="82">
        <v>16</v>
      </c>
      <c r="B19" s="97" t="s">
        <v>13</v>
      </c>
      <c r="C19" s="97" t="s">
        <v>13</v>
      </c>
      <c r="D19" s="97" t="s">
        <v>14</v>
      </c>
      <c r="E19" s="97" t="s">
        <v>14</v>
      </c>
      <c r="F19" s="97" t="s">
        <v>13</v>
      </c>
      <c r="G19" s="97" t="s">
        <v>14</v>
      </c>
      <c r="H19" s="97" t="s">
        <v>23</v>
      </c>
      <c r="I19" s="97" t="s">
        <v>18</v>
      </c>
      <c r="J19" s="97" t="s">
        <v>42</v>
      </c>
      <c r="L19">
        <f t="shared" ref="L19:T19" si="16">IF(B19="O",((10*10)-3.75),IF(B19="A+",((9*10)-3.75),IF(B19="A",((8.5*10)-3.75),IF(B19="B+",((8*10)-3.75),IF(B19="B",((7*10)-3.75),IF(B19="C",((6*10)-3.75),IF(B19="P",((5*10)-3.75),40)))))))</f>
        <v>66.25</v>
      </c>
      <c r="M19">
        <f t="shared" si="16"/>
        <v>66.25</v>
      </c>
      <c r="N19">
        <f t="shared" si="16"/>
        <v>56.25</v>
      </c>
      <c r="O19">
        <f t="shared" si="16"/>
        <v>56.25</v>
      </c>
      <c r="P19">
        <f t="shared" si="16"/>
        <v>66.25</v>
      </c>
      <c r="Q19">
        <f t="shared" si="16"/>
        <v>56.25</v>
      </c>
      <c r="R19">
        <f t="shared" si="16"/>
        <v>81.25</v>
      </c>
      <c r="S19">
        <f t="shared" si="16"/>
        <v>76.25</v>
      </c>
      <c r="T19">
        <f t="shared" si="16"/>
        <v>86.25</v>
      </c>
    </row>
    <row r="20" spans="1:20">
      <c r="A20" s="82">
        <v>17</v>
      </c>
      <c r="B20" s="97" t="s">
        <v>13</v>
      </c>
      <c r="C20" s="97" t="s">
        <v>13</v>
      </c>
      <c r="D20" s="97" t="s">
        <v>13</v>
      </c>
      <c r="E20" s="97" t="s">
        <v>15</v>
      </c>
      <c r="F20" s="97" t="s">
        <v>14</v>
      </c>
      <c r="G20" s="97" t="s">
        <v>16</v>
      </c>
      <c r="H20" s="97" t="s">
        <v>18</v>
      </c>
      <c r="I20" s="97" t="s">
        <v>42</v>
      </c>
      <c r="J20" s="97" t="s">
        <v>23</v>
      </c>
      <c r="L20">
        <f t="shared" ref="L20:T20" si="17">IF(B20="O",((10*10)-3.75),IF(B20="A+",((9*10)-3.75),IF(B20="A",((8.5*10)-3.75),IF(B20="B+",((8*10)-3.75),IF(B20="B",((7*10)-3.75),IF(B20="C",((6*10)-3.75),IF(B20="P",((5*10)-3.75),40)))))))</f>
        <v>66.25</v>
      </c>
      <c r="M20">
        <f t="shared" si="17"/>
        <v>66.25</v>
      </c>
      <c r="N20">
        <f t="shared" si="17"/>
        <v>66.25</v>
      </c>
      <c r="O20">
        <f t="shared" si="17"/>
        <v>46.25</v>
      </c>
      <c r="P20">
        <f t="shared" si="17"/>
        <v>56.25</v>
      </c>
      <c r="Q20">
        <f t="shared" si="17"/>
        <v>40</v>
      </c>
      <c r="R20">
        <f t="shared" si="17"/>
        <v>76.25</v>
      </c>
      <c r="S20">
        <f t="shared" si="17"/>
        <v>86.25</v>
      </c>
      <c r="T20">
        <f t="shared" si="17"/>
        <v>81.25</v>
      </c>
    </row>
    <row r="21" spans="1:20">
      <c r="A21" s="82">
        <v>18</v>
      </c>
      <c r="B21" s="97" t="s">
        <v>35</v>
      </c>
      <c r="C21" s="97" t="s">
        <v>18</v>
      </c>
      <c r="D21" s="97" t="s">
        <v>23</v>
      </c>
      <c r="E21" s="97" t="s">
        <v>23</v>
      </c>
      <c r="F21" s="97" t="s">
        <v>18</v>
      </c>
      <c r="G21" s="97" t="s">
        <v>18</v>
      </c>
      <c r="H21" s="97" t="s">
        <v>23</v>
      </c>
      <c r="I21" s="97" t="s">
        <v>23</v>
      </c>
      <c r="J21" s="97" t="s">
        <v>35</v>
      </c>
      <c r="L21">
        <f t="shared" ref="L21:T21" si="18">IF(B21="O",((10*10)-3.75),IF(B21="A+",((9*10)-3.75),IF(B21="A",((8.5*10)-3.75),IF(B21="B+",((8*10)-3.75),IF(B21="B",((7*10)-3.75),IF(B21="C",((6*10)-3.75),IF(B21="P",((5*10)-3.75),40)))))))</f>
        <v>96.25</v>
      </c>
      <c r="M21">
        <f t="shared" si="18"/>
        <v>76.25</v>
      </c>
      <c r="N21">
        <f t="shared" si="18"/>
        <v>81.25</v>
      </c>
      <c r="O21">
        <f t="shared" si="18"/>
        <v>81.25</v>
      </c>
      <c r="P21">
        <f t="shared" si="18"/>
        <v>76.25</v>
      </c>
      <c r="Q21">
        <f t="shared" si="18"/>
        <v>76.25</v>
      </c>
      <c r="R21">
        <f t="shared" si="18"/>
        <v>81.25</v>
      </c>
      <c r="S21">
        <f t="shared" si="18"/>
        <v>81.25</v>
      </c>
      <c r="T21">
        <f t="shared" si="18"/>
        <v>96.25</v>
      </c>
    </row>
    <row r="22" spans="1:20">
      <c r="A22" s="82">
        <v>19</v>
      </c>
      <c r="B22" s="97" t="s">
        <v>42</v>
      </c>
      <c r="C22" s="97" t="s">
        <v>14</v>
      </c>
      <c r="D22" s="97" t="s">
        <v>42</v>
      </c>
      <c r="E22" s="97" t="s">
        <v>13</v>
      </c>
      <c r="F22" s="97" t="s">
        <v>13</v>
      </c>
      <c r="G22" s="97" t="s">
        <v>16</v>
      </c>
      <c r="H22" s="97" t="s">
        <v>13</v>
      </c>
      <c r="I22" s="97" t="s">
        <v>42</v>
      </c>
      <c r="J22" s="97" t="s">
        <v>42</v>
      </c>
      <c r="L22">
        <f t="shared" ref="L22:T22" si="19">IF(B22="O",((10*10)-3.75),IF(B22="A+",((9*10)-3.75),IF(B22="A",((8.5*10)-3.75),IF(B22="B+",((8*10)-3.75),IF(B22="B",((7*10)-3.75),IF(B22="C",((6*10)-3.75),IF(B22="P",((5*10)-3.75),40)))))))</f>
        <v>86.25</v>
      </c>
      <c r="M22">
        <f t="shared" si="19"/>
        <v>56.25</v>
      </c>
      <c r="N22">
        <f t="shared" si="19"/>
        <v>86.25</v>
      </c>
      <c r="O22">
        <f t="shared" si="19"/>
        <v>66.25</v>
      </c>
      <c r="P22">
        <f t="shared" si="19"/>
        <v>66.25</v>
      </c>
      <c r="Q22">
        <f t="shared" si="19"/>
        <v>40</v>
      </c>
      <c r="R22">
        <f t="shared" si="19"/>
        <v>66.25</v>
      </c>
      <c r="S22">
        <f t="shared" si="19"/>
        <v>86.25</v>
      </c>
      <c r="T22">
        <f t="shared" si="19"/>
        <v>86.25</v>
      </c>
    </row>
    <row r="23" spans="1:20">
      <c r="A23" s="82">
        <v>20</v>
      </c>
      <c r="B23" s="97" t="s">
        <v>18</v>
      </c>
      <c r="C23" s="97" t="s">
        <v>18</v>
      </c>
      <c r="D23" s="97" t="s">
        <v>13</v>
      </c>
      <c r="E23" s="97" t="s">
        <v>18</v>
      </c>
      <c r="F23" s="97" t="s">
        <v>13</v>
      </c>
      <c r="G23" s="97" t="s">
        <v>14</v>
      </c>
      <c r="H23" s="97" t="s">
        <v>23</v>
      </c>
      <c r="I23" s="97" t="s">
        <v>35</v>
      </c>
      <c r="J23" s="97" t="s">
        <v>23</v>
      </c>
      <c r="L23">
        <f t="shared" ref="L23:T23" si="20">IF(B23="O",((10*10)-3.75),IF(B23="A+",((9*10)-3.75),IF(B23="A",((8.5*10)-3.75),IF(B23="B+",((8*10)-3.75),IF(B23="B",((7*10)-3.75),IF(B23="C",((6*10)-3.75),IF(B23="P",((5*10)-3.75),40)))))))</f>
        <v>76.25</v>
      </c>
      <c r="M23">
        <f t="shared" si="20"/>
        <v>76.25</v>
      </c>
      <c r="N23">
        <f t="shared" si="20"/>
        <v>66.25</v>
      </c>
      <c r="O23">
        <f t="shared" si="20"/>
        <v>76.25</v>
      </c>
      <c r="P23">
        <f t="shared" si="20"/>
        <v>66.25</v>
      </c>
      <c r="Q23">
        <f t="shared" si="20"/>
        <v>56.25</v>
      </c>
      <c r="R23">
        <f t="shared" si="20"/>
        <v>81.25</v>
      </c>
      <c r="S23">
        <f t="shared" si="20"/>
        <v>96.25</v>
      </c>
      <c r="T23">
        <f t="shared" si="20"/>
        <v>81.25</v>
      </c>
    </row>
    <row r="24" spans="1:20">
      <c r="A24" s="82">
        <v>21</v>
      </c>
      <c r="B24" s="97" t="s">
        <v>14</v>
      </c>
      <c r="C24" s="97" t="s">
        <v>13</v>
      </c>
      <c r="D24" s="97" t="s">
        <v>13</v>
      </c>
      <c r="E24" s="97" t="s">
        <v>15</v>
      </c>
      <c r="F24" s="97" t="s">
        <v>18</v>
      </c>
      <c r="G24" s="97" t="s">
        <v>14</v>
      </c>
      <c r="H24" s="97" t="s">
        <v>18</v>
      </c>
      <c r="I24" s="97" t="s">
        <v>18</v>
      </c>
      <c r="J24" s="97" t="s">
        <v>18</v>
      </c>
      <c r="L24">
        <f t="shared" ref="L24:T24" si="21">IF(B24="O",((10*10)-3.75),IF(B24="A+",((9*10)-3.75),IF(B24="A",((8.5*10)-3.75),IF(B24="B+",((8*10)-3.75),IF(B24="B",((7*10)-3.75),IF(B24="C",((6*10)-3.75),IF(B24="P",((5*10)-3.75),40)))))))</f>
        <v>56.25</v>
      </c>
      <c r="M24">
        <f t="shared" si="21"/>
        <v>66.25</v>
      </c>
      <c r="N24">
        <f t="shared" si="21"/>
        <v>66.25</v>
      </c>
      <c r="O24">
        <f t="shared" si="21"/>
        <v>46.25</v>
      </c>
      <c r="P24">
        <f t="shared" si="21"/>
        <v>76.25</v>
      </c>
      <c r="Q24">
        <f t="shared" si="21"/>
        <v>56.25</v>
      </c>
      <c r="R24">
        <f t="shared" si="21"/>
        <v>76.25</v>
      </c>
      <c r="S24">
        <f t="shared" si="21"/>
        <v>76.25</v>
      </c>
      <c r="T24">
        <f t="shared" si="21"/>
        <v>76.25</v>
      </c>
    </row>
    <row r="25" spans="1:20">
      <c r="A25" s="82">
        <v>22</v>
      </c>
      <c r="B25" s="97" t="s">
        <v>35</v>
      </c>
      <c r="C25" s="97" t="s">
        <v>13</v>
      </c>
      <c r="D25" s="97" t="s">
        <v>23</v>
      </c>
      <c r="E25" s="97" t="s">
        <v>18</v>
      </c>
      <c r="F25" s="97" t="s">
        <v>13</v>
      </c>
      <c r="G25" s="97" t="s">
        <v>13</v>
      </c>
      <c r="H25" s="97" t="s">
        <v>18</v>
      </c>
      <c r="I25" s="97" t="s">
        <v>35</v>
      </c>
      <c r="J25" s="97" t="s">
        <v>23</v>
      </c>
      <c r="L25">
        <f t="shared" ref="L25:T25" si="22">IF(B25="O",((10*10)-3.75),IF(B25="A+",((9*10)-3.75),IF(B25="A",((8.5*10)-3.75),IF(B25="B+",((8*10)-3.75),IF(B25="B",((7*10)-3.75),IF(B25="C",((6*10)-3.75),IF(B25="P",((5*10)-3.75),40)))))))</f>
        <v>96.25</v>
      </c>
      <c r="M25">
        <f t="shared" si="22"/>
        <v>66.25</v>
      </c>
      <c r="N25">
        <f t="shared" si="22"/>
        <v>81.25</v>
      </c>
      <c r="O25">
        <f t="shared" si="22"/>
        <v>76.25</v>
      </c>
      <c r="P25">
        <f t="shared" si="22"/>
        <v>66.25</v>
      </c>
      <c r="Q25">
        <f t="shared" si="22"/>
        <v>66.25</v>
      </c>
      <c r="R25">
        <f t="shared" si="22"/>
        <v>76.25</v>
      </c>
      <c r="S25">
        <f t="shared" si="22"/>
        <v>96.25</v>
      </c>
      <c r="T25">
        <f t="shared" si="22"/>
        <v>81.25</v>
      </c>
    </row>
    <row r="26" spans="1:20">
      <c r="A26" s="82">
        <v>23</v>
      </c>
      <c r="B26" s="97" t="s">
        <v>35</v>
      </c>
      <c r="C26" s="97" t="s">
        <v>18</v>
      </c>
      <c r="D26" s="97" t="s">
        <v>18</v>
      </c>
      <c r="E26" s="97" t="s">
        <v>18</v>
      </c>
      <c r="F26" s="97" t="s">
        <v>18</v>
      </c>
      <c r="G26" s="97" t="s">
        <v>14</v>
      </c>
      <c r="H26" s="97" t="s">
        <v>23</v>
      </c>
      <c r="I26" s="97" t="s">
        <v>23</v>
      </c>
      <c r="J26" s="97" t="s">
        <v>23</v>
      </c>
      <c r="L26">
        <f t="shared" ref="L26:T26" si="23">IF(B26="O",((10*10)-3.75),IF(B26="A+",((9*10)-3.75),IF(B26="A",((8.5*10)-3.75),IF(B26="B+",((8*10)-3.75),IF(B26="B",((7*10)-3.75),IF(B26="C",((6*10)-3.75),IF(B26="P",((5*10)-3.75),40)))))))</f>
        <v>96.25</v>
      </c>
      <c r="M26">
        <f t="shared" si="23"/>
        <v>76.25</v>
      </c>
      <c r="N26">
        <f t="shared" si="23"/>
        <v>76.25</v>
      </c>
      <c r="O26">
        <f t="shared" si="23"/>
        <v>76.25</v>
      </c>
      <c r="P26">
        <f t="shared" si="23"/>
        <v>76.25</v>
      </c>
      <c r="Q26">
        <f t="shared" si="23"/>
        <v>56.25</v>
      </c>
      <c r="R26">
        <f t="shared" si="23"/>
        <v>81.25</v>
      </c>
      <c r="S26">
        <f t="shared" si="23"/>
        <v>81.25</v>
      </c>
      <c r="T26">
        <f t="shared" si="23"/>
        <v>81.25</v>
      </c>
    </row>
    <row r="27" spans="1:20">
      <c r="A27" s="82">
        <v>24</v>
      </c>
      <c r="B27" s="97" t="s">
        <v>14</v>
      </c>
      <c r="C27" s="98" t="s">
        <v>239</v>
      </c>
      <c r="D27" s="97" t="s">
        <v>16</v>
      </c>
      <c r="E27" s="97" t="s">
        <v>16</v>
      </c>
      <c r="F27" s="97" t="s">
        <v>13</v>
      </c>
      <c r="G27" s="97" t="s">
        <v>14</v>
      </c>
      <c r="H27" s="97" t="s">
        <v>23</v>
      </c>
      <c r="I27" s="97" t="s">
        <v>23</v>
      </c>
      <c r="J27" s="97" t="s">
        <v>42</v>
      </c>
      <c r="L27">
        <f t="shared" ref="L27:T27" si="24">IF(B27="O",((10*10)-3.75),IF(B27="A+",((9*10)-3.75),IF(B27="A",((8.5*10)-3.75),IF(B27="B+",((8*10)-3.75),IF(B27="B",((7*10)-3.75),IF(B27="C",((6*10)-3.75),IF(B27="P",((5*10)-3.75),40)))))))</f>
        <v>56.25</v>
      </c>
      <c r="M27">
        <f t="shared" si="24"/>
        <v>40</v>
      </c>
      <c r="N27">
        <f t="shared" si="24"/>
        <v>40</v>
      </c>
      <c r="O27">
        <f t="shared" si="24"/>
        <v>40</v>
      </c>
      <c r="P27">
        <f t="shared" si="24"/>
        <v>66.25</v>
      </c>
      <c r="Q27">
        <f t="shared" si="24"/>
        <v>56.25</v>
      </c>
      <c r="R27">
        <f t="shared" si="24"/>
        <v>81.25</v>
      </c>
      <c r="S27">
        <f t="shared" si="24"/>
        <v>81.25</v>
      </c>
      <c r="T27">
        <f t="shared" si="24"/>
        <v>86.25</v>
      </c>
    </row>
    <row r="28" spans="1:20">
      <c r="A28" s="82">
        <v>25</v>
      </c>
      <c r="B28" s="97" t="s">
        <v>13</v>
      </c>
      <c r="C28" s="97" t="s">
        <v>14</v>
      </c>
      <c r="D28" s="97" t="s">
        <v>14</v>
      </c>
      <c r="E28" s="97" t="s">
        <v>16</v>
      </c>
      <c r="F28" s="97" t="s">
        <v>13</v>
      </c>
      <c r="G28" s="97" t="s">
        <v>16</v>
      </c>
      <c r="H28" s="97" t="s">
        <v>18</v>
      </c>
      <c r="I28" s="97" t="s">
        <v>18</v>
      </c>
      <c r="J28" s="97" t="s">
        <v>42</v>
      </c>
      <c r="L28">
        <f t="shared" ref="L28:T28" si="25">IF(B28="O",((10*10)-3.75),IF(B28="A+",((9*10)-3.75),IF(B28="A",((8.5*10)-3.75),IF(B28="B+",((8*10)-3.75),IF(B28="B",((7*10)-3.75),IF(B28="C",((6*10)-3.75),IF(B28="P",((5*10)-3.75),40)))))))</f>
        <v>66.25</v>
      </c>
      <c r="M28">
        <f t="shared" si="25"/>
        <v>56.25</v>
      </c>
      <c r="N28">
        <f t="shared" si="25"/>
        <v>56.25</v>
      </c>
      <c r="O28">
        <f t="shared" si="25"/>
        <v>40</v>
      </c>
      <c r="P28">
        <f t="shared" si="25"/>
        <v>66.25</v>
      </c>
      <c r="Q28">
        <f t="shared" si="25"/>
        <v>40</v>
      </c>
      <c r="R28">
        <f t="shared" si="25"/>
        <v>76.25</v>
      </c>
      <c r="S28">
        <f t="shared" si="25"/>
        <v>76.25</v>
      </c>
      <c r="T28">
        <f t="shared" si="25"/>
        <v>86.25</v>
      </c>
    </row>
    <row r="29" spans="1:20">
      <c r="A29" s="82">
        <v>26</v>
      </c>
      <c r="B29" s="97" t="s">
        <v>18</v>
      </c>
      <c r="C29" s="97" t="s">
        <v>13</v>
      </c>
      <c r="D29" s="97" t="s">
        <v>14</v>
      </c>
      <c r="E29" s="97" t="s">
        <v>14</v>
      </c>
      <c r="F29" s="97" t="s">
        <v>18</v>
      </c>
      <c r="G29" s="97" t="s">
        <v>14</v>
      </c>
      <c r="H29" s="97" t="s">
        <v>18</v>
      </c>
      <c r="I29" s="97" t="s">
        <v>23</v>
      </c>
      <c r="J29" s="97" t="s">
        <v>23</v>
      </c>
      <c r="L29">
        <f t="shared" ref="L29:T29" si="26">IF(B29="O",((10*10)-3.75),IF(B29="A+",((9*10)-3.75),IF(B29="A",((8.5*10)-3.75),IF(B29="B+",((8*10)-3.75),IF(B29="B",((7*10)-3.75),IF(B29="C",((6*10)-3.75),IF(B29="P",((5*10)-3.75),40)))))))</f>
        <v>76.25</v>
      </c>
      <c r="M29">
        <f t="shared" si="26"/>
        <v>66.25</v>
      </c>
      <c r="N29">
        <f t="shared" si="26"/>
        <v>56.25</v>
      </c>
      <c r="O29">
        <f t="shared" si="26"/>
        <v>56.25</v>
      </c>
      <c r="P29">
        <f t="shared" si="26"/>
        <v>76.25</v>
      </c>
      <c r="Q29">
        <f t="shared" si="26"/>
        <v>56.25</v>
      </c>
      <c r="R29">
        <f t="shared" si="26"/>
        <v>76.25</v>
      </c>
      <c r="S29">
        <f t="shared" si="26"/>
        <v>81.25</v>
      </c>
      <c r="T29">
        <f t="shared" si="26"/>
        <v>81.25</v>
      </c>
    </row>
    <row r="30" spans="1:20">
      <c r="A30" s="82">
        <v>27</v>
      </c>
      <c r="B30" s="97" t="s">
        <v>23</v>
      </c>
      <c r="C30" s="97" t="s">
        <v>42</v>
      </c>
      <c r="D30" s="97" t="s">
        <v>42</v>
      </c>
      <c r="E30" s="97" t="s">
        <v>18</v>
      </c>
      <c r="F30" s="97" t="s">
        <v>18</v>
      </c>
      <c r="G30" s="97" t="s">
        <v>23</v>
      </c>
      <c r="H30" s="97" t="s">
        <v>23</v>
      </c>
      <c r="I30" s="97" t="s">
        <v>42</v>
      </c>
      <c r="J30" s="97" t="s">
        <v>42</v>
      </c>
      <c r="L30">
        <f t="shared" ref="L30:T30" si="27">IF(B30="O",((10*10)-3.75),IF(B30="A+",((9*10)-3.75),IF(B30="A",((8.5*10)-3.75),IF(B30="B+",((8*10)-3.75),IF(B30="B",((7*10)-3.75),IF(B30="C",((6*10)-3.75),IF(B30="P",((5*10)-3.75),40)))))))</f>
        <v>81.25</v>
      </c>
      <c r="M30">
        <f t="shared" si="27"/>
        <v>86.25</v>
      </c>
      <c r="N30">
        <f t="shared" si="27"/>
        <v>86.25</v>
      </c>
      <c r="O30">
        <f t="shared" si="27"/>
        <v>76.25</v>
      </c>
      <c r="P30">
        <f t="shared" si="27"/>
        <v>76.25</v>
      </c>
      <c r="Q30">
        <f t="shared" si="27"/>
        <v>81.25</v>
      </c>
      <c r="R30">
        <f t="shared" si="27"/>
        <v>81.25</v>
      </c>
      <c r="S30">
        <f t="shared" si="27"/>
        <v>86.25</v>
      </c>
      <c r="T30">
        <f t="shared" si="27"/>
        <v>86.25</v>
      </c>
    </row>
    <row r="31" spans="1:20">
      <c r="A31" s="82">
        <v>28</v>
      </c>
      <c r="B31" s="97" t="s">
        <v>14</v>
      </c>
      <c r="C31" s="97" t="s">
        <v>14</v>
      </c>
      <c r="D31" s="97" t="s">
        <v>14</v>
      </c>
      <c r="E31" s="97" t="s">
        <v>14</v>
      </c>
      <c r="F31" s="97" t="s">
        <v>13</v>
      </c>
      <c r="G31" s="97" t="s">
        <v>16</v>
      </c>
      <c r="H31" s="97" t="s">
        <v>14</v>
      </c>
      <c r="I31" s="97" t="s">
        <v>23</v>
      </c>
      <c r="J31" s="97" t="s">
        <v>23</v>
      </c>
      <c r="L31">
        <f t="shared" ref="L31:T31" si="28">IF(B31="O",((10*10)-3.75),IF(B31="A+",((9*10)-3.75),IF(B31="A",((8.5*10)-3.75),IF(B31="B+",((8*10)-3.75),IF(B31="B",((7*10)-3.75),IF(B31="C",((6*10)-3.75),IF(B31="P",((5*10)-3.75),40)))))))</f>
        <v>56.25</v>
      </c>
      <c r="M31">
        <f t="shared" si="28"/>
        <v>56.25</v>
      </c>
      <c r="N31">
        <f t="shared" si="28"/>
        <v>56.25</v>
      </c>
      <c r="O31">
        <f t="shared" si="28"/>
        <v>56.25</v>
      </c>
      <c r="P31">
        <f t="shared" si="28"/>
        <v>66.25</v>
      </c>
      <c r="Q31">
        <f t="shared" si="28"/>
        <v>40</v>
      </c>
      <c r="R31">
        <f t="shared" si="28"/>
        <v>56.25</v>
      </c>
      <c r="S31">
        <f t="shared" si="28"/>
        <v>81.25</v>
      </c>
      <c r="T31">
        <f t="shared" si="28"/>
        <v>81.25</v>
      </c>
    </row>
    <row r="32" spans="1:20">
      <c r="A32" s="82">
        <v>29</v>
      </c>
      <c r="B32" s="97" t="s">
        <v>35</v>
      </c>
      <c r="C32" s="97" t="s">
        <v>23</v>
      </c>
      <c r="D32" s="97" t="s">
        <v>35</v>
      </c>
      <c r="E32" s="97" t="s">
        <v>35</v>
      </c>
      <c r="F32" s="97" t="s">
        <v>18</v>
      </c>
      <c r="G32" s="97" t="s">
        <v>13</v>
      </c>
      <c r="H32" s="97" t="s">
        <v>18</v>
      </c>
      <c r="I32" s="97" t="s">
        <v>35</v>
      </c>
      <c r="J32" s="97" t="s">
        <v>23</v>
      </c>
      <c r="L32">
        <f t="shared" ref="L32:T32" si="29">IF(B32="O",((10*10)-3.75),IF(B32="A+",((9*10)-3.75),IF(B32="A",((8.5*10)-3.75),IF(B32="B+",((8*10)-3.75),IF(B32="B",((7*10)-3.75),IF(B32="C",((6*10)-3.75),IF(B32="P",((5*10)-3.75),40)))))))</f>
        <v>96.25</v>
      </c>
      <c r="M32">
        <f t="shared" si="29"/>
        <v>81.25</v>
      </c>
      <c r="N32">
        <f t="shared" si="29"/>
        <v>96.25</v>
      </c>
      <c r="O32">
        <f t="shared" si="29"/>
        <v>96.25</v>
      </c>
      <c r="P32">
        <f t="shared" si="29"/>
        <v>76.25</v>
      </c>
      <c r="Q32">
        <f t="shared" si="29"/>
        <v>66.25</v>
      </c>
      <c r="R32">
        <f t="shared" si="29"/>
        <v>76.25</v>
      </c>
      <c r="S32">
        <f t="shared" si="29"/>
        <v>96.25</v>
      </c>
      <c r="T32">
        <f t="shared" si="29"/>
        <v>81.25</v>
      </c>
    </row>
    <row r="33" spans="1:20">
      <c r="A33" s="82">
        <v>30</v>
      </c>
      <c r="B33" s="97" t="s">
        <v>35</v>
      </c>
      <c r="C33" s="97" t="s">
        <v>18</v>
      </c>
      <c r="D33" s="97" t="s">
        <v>23</v>
      </c>
      <c r="E33" s="97" t="s">
        <v>13</v>
      </c>
      <c r="F33" s="97" t="s">
        <v>18</v>
      </c>
      <c r="G33" s="97" t="s">
        <v>13</v>
      </c>
      <c r="H33" s="97" t="s">
        <v>18</v>
      </c>
      <c r="I33" s="97" t="s">
        <v>42</v>
      </c>
      <c r="J33" s="97" t="s">
        <v>42</v>
      </c>
      <c r="L33">
        <f t="shared" ref="L33:T33" si="30">IF(B33="O",((10*10)-3.75),IF(B33="A+",((9*10)-3.75),IF(B33="A",((8.5*10)-3.75),IF(B33="B+",((8*10)-3.75),IF(B33="B",((7*10)-3.75),IF(B33="C",((6*10)-3.75),IF(B33="P",((5*10)-3.75),40)))))))</f>
        <v>96.25</v>
      </c>
      <c r="M33">
        <f t="shared" si="30"/>
        <v>76.25</v>
      </c>
      <c r="N33">
        <f t="shared" si="30"/>
        <v>81.25</v>
      </c>
      <c r="O33">
        <f t="shared" si="30"/>
        <v>66.25</v>
      </c>
      <c r="P33">
        <f t="shared" si="30"/>
        <v>76.25</v>
      </c>
      <c r="Q33">
        <f t="shared" si="30"/>
        <v>66.25</v>
      </c>
      <c r="R33">
        <f t="shared" si="30"/>
        <v>76.25</v>
      </c>
      <c r="S33">
        <f t="shared" si="30"/>
        <v>86.25</v>
      </c>
      <c r="T33">
        <f t="shared" si="30"/>
        <v>86.25</v>
      </c>
    </row>
    <row r="34" spans="1:20">
      <c r="A34" s="82">
        <v>31</v>
      </c>
      <c r="B34" s="97" t="s">
        <v>35</v>
      </c>
      <c r="C34" s="97" t="s">
        <v>18</v>
      </c>
      <c r="D34" s="97" t="s">
        <v>18</v>
      </c>
      <c r="E34" s="97" t="s">
        <v>13</v>
      </c>
      <c r="F34" s="97" t="s">
        <v>18</v>
      </c>
      <c r="G34" s="97" t="s">
        <v>13</v>
      </c>
      <c r="H34" s="97" t="s">
        <v>23</v>
      </c>
      <c r="I34" s="97" t="s">
        <v>42</v>
      </c>
      <c r="J34" s="97" t="s">
        <v>42</v>
      </c>
      <c r="L34">
        <f t="shared" ref="L34:T34" si="31">IF(B34="O",((10*10)-3.75),IF(B34="A+",((9*10)-3.75),IF(B34="A",((8.5*10)-3.75),IF(B34="B+",((8*10)-3.75),IF(B34="B",((7*10)-3.75),IF(B34="C",((6*10)-3.75),IF(B34="P",((5*10)-3.75),40)))))))</f>
        <v>96.25</v>
      </c>
      <c r="M34">
        <f t="shared" si="31"/>
        <v>76.25</v>
      </c>
      <c r="N34">
        <f t="shared" si="31"/>
        <v>76.25</v>
      </c>
      <c r="O34">
        <f t="shared" si="31"/>
        <v>66.25</v>
      </c>
      <c r="P34">
        <f t="shared" si="31"/>
        <v>76.25</v>
      </c>
      <c r="Q34">
        <f t="shared" si="31"/>
        <v>66.25</v>
      </c>
      <c r="R34">
        <f t="shared" si="31"/>
        <v>81.25</v>
      </c>
      <c r="S34">
        <f t="shared" si="31"/>
        <v>86.25</v>
      </c>
      <c r="T34">
        <f t="shared" si="31"/>
        <v>86.25</v>
      </c>
    </row>
    <row r="35" spans="1:20">
      <c r="A35" s="82">
        <v>32</v>
      </c>
      <c r="B35" s="97" t="s">
        <v>23</v>
      </c>
      <c r="C35" s="97" t="s">
        <v>23</v>
      </c>
      <c r="D35" s="97" t="s">
        <v>23</v>
      </c>
      <c r="E35" s="97" t="s">
        <v>14</v>
      </c>
      <c r="F35" s="97" t="s">
        <v>13</v>
      </c>
      <c r="G35" s="97" t="s">
        <v>23</v>
      </c>
      <c r="H35" s="97" t="s">
        <v>23</v>
      </c>
      <c r="I35" s="97" t="s">
        <v>23</v>
      </c>
      <c r="J35" s="97" t="s">
        <v>18</v>
      </c>
      <c r="L35">
        <f t="shared" ref="L35:T35" si="32">IF(B35="O",((10*10)-3.75),IF(B35="A+",((9*10)-3.75),IF(B35="A",((8.5*10)-3.75),IF(B35="B+",((8*10)-3.75),IF(B35="B",((7*10)-3.75),IF(B35="C",((6*10)-3.75),IF(B35="P",((5*10)-3.75),40)))))))</f>
        <v>81.25</v>
      </c>
      <c r="M35">
        <f t="shared" si="32"/>
        <v>81.25</v>
      </c>
      <c r="N35">
        <f t="shared" si="32"/>
        <v>81.25</v>
      </c>
      <c r="O35">
        <f t="shared" si="32"/>
        <v>56.25</v>
      </c>
      <c r="P35">
        <f t="shared" si="32"/>
        <v>66.25</v>
      </c>
      <c r="Q35">
        <f t="shared" si="32"/>
        <v>81.25</v>
      </c>
      <c r="R35">
        <f t="shared" si="32"/>
        <v>81.25</v>
      </c>
      <c r="S35">
        <f t="shared" si="32"/>
        <v>81.25</v>
      </c>
      <c r="T35">
        <f t="shared" si="32"/>
        <v>76.25</v>
      </c>
    </row>
    <row r="36" spans="1:20">
      <c r="A36" s="82">
        <v>33</v>
      </c>
      <c r="B36" s="97" t="s">
        <v>42</v>
      </c>
      <c r="C36" s="97" t="s">
        <v>18</v>
      </c>
      <c r="D36" s="97" t="s">
        <v>14</v>
      </c>
      <c r="E36" s="97" t="s">
        <v>13</v>
      </c>
      <c r="F36" s="97" t="s">
        <v>13</v>
      </c>
      <c r="G36" s="97" t="s">
        <v>23</v>
      </c>
      <c r="H36" s="97" t="s">
        <v>23</v>
      </c>
      <c r="I36" s="97" t="s">
        <v>23</v>
      </c>
      <c r="J36" s="97" t="s">
        <v>23</v>
      </c>
      <c r="L36">
        <f t="shared" ref="L36:T36" si="33">IF(B36="O",((10*10)-3.75),IF(B36="A+",((9*10)-3.75),IF(B36="A",((8.5*10)-3.75),IF(B36="B+",((8*10)-3.75),IF(B36="B",((7*10)-3.75),IF(B36="C",((6*10)-3.75),IF(B36="P",((5*10)-3.75),40)))))))</f>
        <v>86.25</v>
      </c>
      <c r="M36">
        <f t="shared" si="33"/>
        <v>76.25</v>
      </c>
      <c r="N36">
        <f t="shared" si="33"/>
        <v>56.25</v>
      </c>
      <c r="O36">
        <f t="shared" si="33"/>
        <v>66.25</v>
      </c>
      <c r="P36">
        <f t="shared" si="33"/>
        <v>66.25</v>
      </c>
      <c r="Q36">
        <f t="shared" si="33"/>
        <v>81.25</v>
      </c>
      <c r="R36">
        <f t="shared" si="33"/>
        <v>81.25</v>
      </c>
      <c r="S36">
        <f t="shared" si="33"/>
        <v>81.25</v>
      </c>
      <c r="T36">
        <f t="shared" si="33"/>
        <v>81.25</v>
      </c>
    </row>
    <row r="37" spans="1:20">
      <c r="A37" s="82">
        <v>34</v>
      </c>
      <c r="B37" s="97" t="s">
        <v>15</v>
      </c>
      <c r="C37" s="97" t="s">
        <v>14</v>
      </c>
      <c r="D37" s="97" t="s">
        <v>16</v>
      </c>
      <c r="E37" s="97" t="s">
        <v>13</v>
      </c>
      <c r="F37" s="97" t="s">
        <v>14</v>
      </c>
      <c r="G37" s="97" t="s">
        <v>14</v>
      </c>
      <c r="H37" s="97" t="s">
        <v>18</v>
      </c>
      <c r="I37" s="97" t="s">
        <v>35</v>
      </c>
      <c r="J37" s="97" t="s">
        <v>23</v>
      </c>
      <c r="L37">
        <f t="shared" ref="L37:T37" si="34">IF(B37="O",((10*10)-3.75),IF(B37="A+",((9*10)-3.75),IF(B37="A",((8.5*10)-3.75),IF(B37="B+",((8*10)-3.75),IF(B37="B",((7*10)-3.75),IF(B37="C",((6*10)-3.75),IF(B37="P",((5*10)-3.75),40)))))))</f>
        <v>46.25</v>
      </c>
      <c r="M37">
        <f t="shared" si="34"/>
        <v>56.25</v>
      </c>
      <c r="N37">
        <f t="shared" si="34"/>
        <v>40</v>
      </c>
      <c r="O37">
        <f t="shared" si="34"/>
        <v>66.25</v>
      </c>
      <c r="P37">
        <f t="shared" si="34"/>
        <v>56.25</v>
      </c>
      <c r="Q37">
        <f t="shared" si="34"/>
        <v>56.25</v>
      </c>
      <c r="R37">
        <f t="shared" si="34"/>
        <v>76.25</v>
      </c>
      <c r="S37">
        <f t="shared" si="34"/>
        <v>96.25</v>
      </c>
      <c r="T37">
        <f t="shared" si="34"/>
        <v>81.25</v>
      </c>
    </row>
    <row r="38" spans="1:20">
      <c r="A38" s="82">
        <v>35</v>
      </c>
      <c r="B38" s="97" t="s">
        <v>18</v>
      </c>
      <c r="C38" s="97" t="s">
        <v>18</v>
      </c>
      <c r="D38" s="97" t="s">
        <v>13</v>
      </c>
      <c r="E38" s="97" t="s">
        <v>13</v>
      </c>
      <c r="F38" s="97" t="s">
        <v>18</v>
      </c>
      <c r="G38" s="97" t="s">
        <v>13</v>
      </c>
      <c r="H38" s="97" t="s">
        <v>18</v>
      </c>
      <c r="I38" s="97" t="s">
        <v>42</v>
      </c>
      <c r="J38" s="97" t="s">
        <v>18</v>
      </c>
      <c r="L38">
        <f t="shared" ref="L38:T38" si="35">IF(B38="O",((10*10)-3.75),IF(B38="A+",((9*10)-3.75),IF(B38="A",((8.5*10)-3.75),IF(B38="B+",((8*10)-3.75),IF(B38="B",((7*10)-3.75),IF(B38="C",((6*10)-3.75),IF(B38="P",((5*10)-3.75),40)))))))</f>
        <v>76.25</v>
      </c>
      <c r="M38">
        <f t="shared" si="35"/>
        <v>76.25</v>
      </c>
      <c r="N38">
        <f t="shared" si="35"/>
        <v>66.25</v>
      </c>
      <c r="O38">
        <f t="shared" si="35"/>
        <v>66.25</v>
      </c>
      <c r="P38">
        <f t="shared" si="35"/>
        <v>76.25</v>
      </c>
      <c r="Q38">
        <f t="shared" si="35"/>
        <v>66.25</v>
      </c>
      <c r="R38">
        <f t="shared" si="35"/>
        <v>76.25</v>
      </c>
      <c r="S38">
        <f t="shared" si="35"/>
        <v>86.25</v>
      </c>
      <c r="T38">
        <f t="shared" si="35"/>
        <v>76.25</v>
      </c>
    </row>
    <row r="39" spans="1:20">
      <c r="A39" s="82">
        <v>36</v>
      </c>
      <c r="B39" s="97" t="s">
        <v>42</v>
      </c>
      <c r="C39" s="97" t="s">
        <v>18</v>
      </c>
      <c r="D39" s="97" t="s">
        <v>13</v>
      </c>
      <c r="E39" s="97" t="s">
        <v>13</v>
      </c>
      <c r="F39" s="97" t="s">
        <v>18</v>
      </c>
      <c r="G39" s="97" t="s">
        <v>18</v>
      </c>
      <c r="H39" s="97" t="s">
        <v>23</v>
      </c>
      <c r="I39" s="97" t="s">
        <v>23</v>
      </c>
      <c r="J39" s="97" t="s">
        <v>42</v>
      </c>
      <c r="L39">
        <f t="shared" ref="L39:T39" si="36">IF(B39="O",((10*10)-3.75),IF(B39="A+",((9*10)-3.75),IF(B39="A",((8.5*10)-3.75),IF(B39="B+",((8*10)-3.75),IF(B39="B",((7*10)-3.75),IF(B39="C",((6*10)-3.75),IF(B39="P",((5*10)-3.75),40)))))))</f>
        <v>86.25</v>
      </c>
      <c r="M39">
        <f t="shared" si="36"/>
        <v>76.25</v>
      </c>
      <c r="N39">
        <f t="shared" si="36"/>
        <v>66.25</v>
      </c>
      <c r="O39">
        <f t="shared" si="36"/>
        <v>66.25</v>
      </c>
      <c r="P39">
        <f t="shared" si="36"/>
        <v>76.25</v>
      </c>
      <c r="Q39">
        <f t="shared" si="36"/>
        <v>76.25</v>
      </c>
      <c r="R39">
        <f t="shared" si="36"/>
        <v>81.25</v>
      </c>
      <c r="S39">
        <f t="shared" si="36"/>
        <v>81.25</v>
      </c>
      <c r="T39">
        <f t="shared" si="36"/>
        <v>86.25</v>
      </c>
    </row>
    <row r="40" spans="1:20">
      <c r="A40" s="82">
        <v>37</v>
      </c>
      <c r="B40" s="97" t="s">
        <v>18</v>
      </c>
      <c r="C40" s="97" t="s">
        <v>14</v>
      </c>
      <c r="D40" s="97" t="s">
        <v>14</v>
      </c>
      <c r="E40" s="97" t="s">
        <v>15</v>
      </c>
      <c r="F40" s="97" t="s">
        <v>14</v>
      </c>
      <c r="G40" s="97" t="s">
        <v>16</v>
      </c>
      <c r="H40" s="97" t="s">
        <v>23</v>
      </c>
      <c r="I40" s="97" t="s">
        <v>23</v>
      </c>
      <c r="J40" s="97" t="s">
        <v>23</v>
      </c>
      <c r="L40">
        <f t="shared" ref="L40:T40" si="37">IF(B40="O",((10*10)-3.75),IF(B40="A+",((9*10)-3.75),IF(B40="A",((8.5*10)-3.75),IF(B40="B+",((8*10)-3.75),IF(B40="B",((7*10)-3.75),IF(B40="C",((6*10)-3.75),IF(B40="P",((5*10)-3.75),40)))))))</f>
        <v>76.25</v>
      </c>
      <c r="M40">
        <f t="shared" si="37"/>
        <v>56.25</v>
      </c>
      <c r="N40">
        <f t="shared" si="37"/>
        <v>56.25</v>
      </c>
      <c r="O40">
        <f t="shared" si="37"/>
        <v>46.25</v>
      </c>
      <c r="P40">
        <f t="shared" si="37"/>
        <v>56.25</v>
      </c>
      <c r="Q40">
        <f t="shared" si="37"/>
        <v>40</v>
      </c>
      <c r="R40">
        <f t="shared" si="37"/>
        <v>81.25</v>
      </c>
      <c r="S40">
        <f t="shared" si="37"/>
        <v>81.25</v>
      </c>
      <c r="T40">
        <f t="shared" si="37"/>
        <v>81.25</v>
      </c>
    </row>
    <row r="41" spans="1:20">
      <c r="A41" s="82">
        <v>38</v>
      </c>
      <c r="B41" s="97" t="s">
        <v>18</v>
      </c>
      <c r="C41" s="97" t="s">
        <v>15</v>
      </c>
      <c r="D41" s="97" t="s">
        <v>14</v>
      </c>
      <c r="E41" s="97" t="s">
        <v>16</v>
      </c>
      <c r="F41" s="97" t="s">
        <v>16</v>
      </c>
      <c r="G41" s="97" t="s">
        <v>16</v>
      </c>
      <c r="H41" s="97" t="s">
        <v>14</v>
      </c>
      <c r="I41" s="97" t="s">
        <v>18</v>
      </c>
      <c r="J41" s="97" t="s">
        <v>18</v>
      </c>
      <c r="L41">
        <f t="shared" ref="L41:T41" si="38">IF(B41="O",((10*10)-3.75),IF(B41="A+",((9*10)-3.75),IF(B41="A",((8.5*10)-3.75),IF(B41="B+",((8*10)-3.75),IF(B41="B",((7*10)-3.75),IF(B41="C",((6*10)-3.75),IF(B41="P",((5*10)-3.75),40)))))))</f>
        <v>76.25</v>
      </c>
      <c r="M41">
        <f t="shared" si="38"/>
        <v>46.25</v>
      </c>
      <c r="N41">
        <f t="shared" si="38"/>
        <v>56.25</v>
      </c>
      <c r="O41">
        <f t="shared" si="38"/>
        <v>40</v>
      </c>
      <c r="P41">
        <f t="shared" si="38"/>
        <v>40</v>
      </c>
      <c r="Q41">
        <f t="shared" si="38"/>
        <v>40</v>
      </c>
      <c r="R41">
        <f t="shared" si="38"/>
        <v>56.25</v>
      </c>
      <c r="S41">
        <f t="shared" si="38"/>
        <v>76.25</v>
      </c>
      <c r="T41">
        <f t="shared" si="38"/>
        <v>76.25</v>
      </c>
    </row>
    <row r="42" spans="1:20">
      <c r="A42" s="82">
        <v>39</v>
      </c>
      <c r="B42" s="97" t="s">
        <v>18</v>
      </c>
      <c r="C42" s="97" t="s">
        <v>13</v>
      </c>
      <c r="D42" s="97" t="s">
        <v>14</v>
      </c>
      <c r="E42" s="97" t="s">
        <v>13</v>
      </c>
      <c r="F42" s="97" t="s">
        <v>13</v>
      </c>
      <c r="G42" s="97" t="s">
        <v>14</v>
      </c>
      <c r="H42" s="97" t="s">
        <v>23</v>
      </c>
      <c r="I42" s="97" t="s">
        <v>42</v>
      </c>
      <c r="J42" s="97" t="s">
        <v>18</v>
      </c>
      <c r="L42">
        <f t="shared" ref="L42:T42" si="39">IF(B42="O",((10*10)-3.75),IF(B42="A+",((9*10)-3.75),IF(B42="A",((8.5*10)-3.75),IF(B42="B+",((8*10)-3.75),IF(B42="B",((7*10)-3.75),IF(B42="C",((6*10)-3.75),IF(B42="P",((5*10)-3.75),40)))))))</f>
        <v>76.25</v>
      </c>
      <c r="M42">
        <f t="shared" si="39"/>
        <v>66.25</v>
      </c>
      <c r="N42">
        <f t="shared" si="39"/>
        <v>56.25</v>
      </c>
      <c r="O42">
        <f t="shared" si="39"/>
        <v>66.25</v>
      </c>
      <c r="P42">
        <f t="shared" si="39"/>
        <v>66.25</v>
      </c>
      <c r="Q42">
        <f t="shared" si="39"/>
        <v>56.25</v>
      </c>
      <c r="R42">
        <f t="shared" si="39"/>
        <v>81.25</v>
      </c>
      <c r="S42">
        <f t="shared" si="39"/>
        <v>86.25</v>
      </c>
      <c r="T42">
        <f t="shared" si="39"/>
        <v>76.25</v>
      </c>
    </row>
    <row r="43" spans="1:20">
      <c r="A43" s="82">
        <v>40</v>
      </c>
      <c r="B43" s="97" t="s">
        <v>42</v>
      </c>
      <c r="C43" s="97" t="s">
        <v>18</v>
      </c>
      <c r="D43" s="97" t="s">
        <v>14</v>
      </c>
      <c r="E43" s="97" t="s">
        <v>14</v>
      </c>
      <c r="F43" s="97" t="s">
        <v>18</v>
      </c>
      <c r="G43" s="97" t="s">
        <v>14</v>
      </c>
      <c r="H43" s="97" t="s">
        <v>23</v>
      </c>
      <c r="I43" s="97" t="s">
        <v>18</v>
      </c>
      <c r="J43" s="97" t="s">
        <v>23</v>
      </c>
      <c r="L43">
        <f t="shared" ref="L43:T43" si="40">IF(B43="O",((10*10)-3.75),IF(B43="A+",((9*10)-3.75),IF(B43="A",((8.5*10)-3.75),IF(B43="B+",((8*10)-3.75),IF(B43="B",((7*10)-3.75),IF(B43="C",((6*10)-3.75),IF(B43="P",((5*10)-3.75),40)))))))</f>
        <v>86.25</v>
      </c>
      <c r="M43">
        <f t="shared" si="40"/>
        <v>76.25</v>
      </c>
      <c r="N43">
        <f t="shared" si="40"/>
        <v>56.25</v>
      </c>
      <c r="O43">
        <f t="shared" si="40"/>
        <v>56.25</v>
      </c>
      <c r="P43">
        <f t="shared" si="40"/>
        <v>76.25</v>
      </c>
      <c r="Q43">
        <f t="shared" si="40"/>
        <v>56.25</v>
      </c>
      <c r="R43">
        <f t="shared" si="40"/>
        <v>81.25</v>
      </c>
      <c r="S43">
        <f t="shared" si="40"/>
        <v>76.25</v>
      </c>
      <c r="T43">
        <f t="shared" si="40"/>
        <v>81.25</v>
      </c>
    </row>
    <row r="44" spans="1:20">
      <c r="A44" s="82">
        <v>41</v>
      </c>
      <c r="B44" s="97" t="s">
        <v>16</v>
      </c>
      <c r="C44" s="97" t="s">
        <v>14</v>
      </c>
      <c r="D44" s="97" t="s">
        <v>16</v>
      </c>
      <c r="E44" s="97" t="s">
        <v>16</v>
      </c>
      <c r="F44" s="97" t="s">
        <v>14</v>
      </c>
      <c r="G44" s="97" t="s">
        <v>16</v>
      </c>
      <c r="H44" s="97" t="s">
        <v>13</v>
      </c>
      <c r="I44" s="97" t="s">
        <v>13</v>
      </c>
      <c r="J44" s="97" t="s">
        <v>18</v>
      </c>
      <c r="L44">
        <f t="shared" ref="L44:T44" si="41">IF(B44="O",((10*10)-3.75),IF(B44="A+",((9*10)-3.75),IF(B44="A",((8.5*10)-3.75),IF(B44="B+",((8*10)-3.75),IF(B44="B",((7*10)-3.75),IF(B44="C",((6*10)-3.75),IF(B44="P",((5*10)-3.75),40)))))))</f>
        <v>40</v>
      </c>
      <c r="M44">
        <f t="shared" si="41"/>
        <v>56.25</v>
      </c>
      <c r="N44">
        <f t="shared" si="41"/>
        <v>40</v>
      </c>
      <c r="O44">
        <f t="shared" si="41"/>
        <v>40</v>
      </c>
      <c r="P44">
        <f t="shared" si="41"/>
        <v>56.25</v>
      </c>
      <c r="Q44">
        <f t="shared" si="41"/>
        <v>40</v>
      </c>
      <c r="R44">
        <f t="shared" si="41"/>
        <v>66.25</v>
      </c>
      <c r="S44">
        <f t="shared" si="41"/>
        <v>66.25</v>
      </c>
      <c r="T44">
        <f t="shared" si="41"/>
        <v>76.25</v>
      </c>
    </row>
    <row r="45" spans="1:20">
      <c r="A45" s="82">
        <v>42</v>
      </c>
      <c r="B45" s="97" t="s">
        <v>23</v>
      </c>
      <c r="C45" s="97" t="s">
        <v>13</v>
      </c>
      <c r="D45" s="97" t="s">
        <v>13</v>
      </c>
      <c r="E45" s="97" t="s">
        <v>13</v>
      </c>
      <c r="F45" s="97" t="s">
        <v>13</v>
      </c>
      <c r="G45" s="97" t="s">
        <v>14</v>
      </c>
      <c r="H45" s="97" t="s">
        <v>18</v>
      </c>
      <c r="I45" s="97" t="s">
        <v>35</v>
      </c>
      <c r="J45" s="97" t="s">
        <v>42</v>
      </c>
      <c r="L45">
        <f t="shared" ref="L45:T45" si="42">IF(B45="O",((10*10)-3.75),IF(B45="A+",((9*10)-3.75),IF(B45="A",((8.5*10)-3.75),IF(B45="B+",((8*10)-3.75),IF(B45="B",((7*10)-3.75),IF(B45="C",((6*10)-3.75),IF(B45="P",((5*10)-3.75),40)))))))</f>
        <v>81.25</v>
      </c>
      <c r="M45">
        <f t="shared" si="42"/>
        <v>66.25</v>
      </c>
      <c r="N45">
        <f t="shared" si="42"/>
        <v>66.25</v>
      </c>
      <c r="O45">
        <f t="shared" si="42"/>
        <v>66.25</v>
      </c>
      <c r="P45">
        <f t="shared" si="42"/>
        <v>66.25</v>
      </c>
      <c r="Q45">
        <f t="shared" si="42"/>
        <v>56.25</v>
      </c>
      <c r="R45">
        <f t="shared" si="42"/>
        <v>76.25</v>
      </c>
      <c r="S45">
        <f t="shared" si="42"/>
        <v>96.25</v>
      </c>
      <c r="T45">
        <f t="shared" si="42"/>
        <v>86.25</v>
      </c>
    </row>
    <row r="46" spans="1:20">
      <c r="A46" s="82">
        <v>43</v>
      </c>
      <c r="B46" s="97" t="s">
        <v>42</v>
      </c>
      <c r="C46" s="97" t="s">
        <v>18</v>
      </c>
      <c r="D46" s="97" t="s">
        <v>13</v>
      </c>
      <c r="E46" s="97" t="s">
        <v>18</v>
      </c>
      <c r="F46" s="97" t="s">
        <v>18</v>
      </c>
      <c r="G46" s="97" t="s">
        <v>13</v>
      </c>
      <c r="H46" s="97" t="s">
        <v>23</v>
      </c>
      <c r="I46" s="97" t="s">
        <v>35</v>
      </c>
      <c r="J46" s="97" t="s">
        <v>42</v>
      </c>
      <c r="L46">
        <f t="shared" ref="L46:T46" si="43">IF(B46="O",((10*10)-3.75),IF(B46="A+",((9*10)-3.75),IF(B46="A",((8.5*10)-3.75),IF(B46="B+",((8*10)-3.75),IF(B46="B",((7*10)-3.75),IF(B46="C",((6*10)-3.75),IF(B46="P",((5*10)-3.75),40)))))))</f>
        <v>86.25</v>
      </c>
      <c r="M46">
        <f t="shared" si="43"/>
        <v>76.25</v>
      </c>
      <c r="N46">
        <f t="shared" si="43"/>
        <v>66.25</v>
      </c>
      <c r="O46">
        <f t="shared" si="43"/>
        <v>76.25</v>
      </c>
      <c r="P46">
        <f t="shared" si="43"/>
        <v>76.25</v>
      </c>
      <c r="Q46">
        <f t="shared" si="43"/>
        <v>66.25</v>
      </c>
      <c r="R46">
        <f t="shared" si="43"/>
        <v>81.25</v>
      </c>
      <c r="S46">
        <f t="shared" si="43"/>
        <v>96.25</v>
      </c>
      <c r="T46">
        <f t="shared" si="43"/>
        <v>86.25</v>
      </c>
    </row>
    <row r="47" spans="1:20">
      <c r="A47" s="82">
        <v>44</v>
      </c>
      <c r="B47" s="97" t="s">
        <v>13</v>
      </c>
      <c r="C47" s="97" t="s">
        <v>14</v>
      </c>
      <c r="D47" s="97" t="s">
        <v>16</v>
      </c>
      <c r="E47" s="97" t="s">
        <v>16</v>
      </c>
      <c r="F47" s="97" t="s">
        <v>16</v>
      </c>
      <c r="G47" s="97" t="s">
        <v>16</v>
      </c>
      <c r="H47" s="97" t="s">
        <v>18</v>
      </c>
      <c r="I47" s="97" t="s">
        <v>18</v>
      </c>
      <c r="J47" s="97" t="s">
        <v>18</v>
      </c>
      <c r="L47">
        <f t="shared" ref="L47:T47" si="44">IF(B47="O",((10*10)-3.75),IF(B47="A+",((9*10)-3.75),IF(B47="A",((8.5*10)-3.75),IF(B47="B+",((8*10)-3.75),IF(B47="B",((7*10)-3.75),IF(B47="C",((6*10)-3.75),IF(B47="P",((5*10)-3.75),40)))))))</f>
        <v>66.25</v>
      </c>
      <c r="M47">
        <f t="shared" si="44"/>
        <v>56.25</v>
      </c>
      <c r="N47">
        <f t="shared" si="44"/>
        <v>40</v>
      </c>
      <c r="O47">
        <f t="shared" si="44"/>
        <v>40</v>
      </c>
      <c r="P47">
        <f t="shared" si="44"/>
        <v>40</v>
      </c>
      <c r="Q47">
        <f t="shared" si="44"/>
        <v>40</v>
      </c>
      <c r="R47">
        <f t="shared" si="44"/>
        <v>76.25</v>
      </c>
      <c r="S47">
        <f t="shared" si="44"/>
        <v>76.25</v>
      </c>
      <c r="T47">
        <f t="shared" si="44"/>
        <v>76.25</v>
      </c>
    </row>
    <row r="48" spans="1:20">
      <c r="A48" s="82">
        <v>45</v>
      </c>
      <c r="B48" s="97" t="s">
        <v>14</v>
      </c>
      <c r="C48" s="97" t="s">
        <v>13</v>
      </c>
      <c r="D48" s="97" t="s">
        <v>14</v>
      </c>
      <c r="E48" s="97" t="s">
        <v>14</v>
      </c>
      <c r="F48" s="97" t="s">
        <v>13</v>
      </c>
      <c r="G48" s="97" t="s">
        <v>14</v>
      </c>
      <c r="H48" s="97" t="s">
        <v>18</v>
      </c>
      <c r="I48" s="97" t="s">
        <v>18</v>
      </c>
      <c r="J48" s="97" t="s">
        <v>23</v>
      </c>
      <c r="L48">
        <f t="shared" ref="L48:T48" si="45">IF(B48="O",((10*10)-3.75),IF(B48="A+",((9*10)-3.75),IF(B48="A",((8.5*10)-3.75),IF(B48="B+",((8*10)-3.75),IF(B48="B",((7*10)-3.75),IF(B48="C",((6*10)-3.75),IF(B48="P",((5*10)-3.75),40)))))))</f>
        <v>56.25</v>
      </c>
      <c r="M48">
        <f t="shared" si="45"/>
        <v>66.25</v>
      </c>
      <c r="N48">
        <f t="shared" si="45"/>
        <v>56.25</v>
      </c>
      <c r="O48">
        <f t="shared" si="45"/>
        <v>56.25</v>
      </c>
      <c r="P48">
        <f t="shared" si="45"/>
        <v>66.25</v>
      </c>
      <c r="Q48">
        <f t="shared" si="45"/>
        <v>56.25</v>
      </c>
      <c r="R48">
        <f t="shared" si="45"/>
        <v>76.25</v>
      </c>
      <c r="S48">
        <f t="shared" si="45"/>
        <v>76.25</v>
      </c>
      <c r="T48">
        <f t="shared" si="45"/>
        <v>81.25</v>
      </c>
    </row>
    <row r="49" spans="1:20">
      <c r="A49" s="82">
        <v>46</v>
      </c>
      <c r="B49" s="97" t="s">
        <v>35</v>
      </c>
      <c r="C49" s="97" t="s">
        <v>13</v>
      </c>
      <c r="D49" s="97" t="s">
        <v>18</v>
      </c>
      <c r="E49" s="97" t="s">
        <v>18</v>
      </c>
      <c r="F49" s="97" t="s">
        <v>13</v>
      </c>
      <c r="G49" s="97" t="s">
        <v>18</v>
      </c>
      <c r="H49" s="97" t="s">
        <v>18</v>
      </c>
      <c r="I49" s="97" t="s">
        <v>42</v>
      </c>
      <c r="J49" s="97" t="s">
        <v>42</v>
      </c>
      <c r="L49">
        <f t="shared" ref="L49:T49" si="46">IF(B49="O",((10*10)-3.75),IF(B49="A+",((9*10)-3.75),IF(B49="A",((8.5*10)-3.75),IF(B49="B+",((8*10)-3.75),IF(B49="B",((7*10)-3.75),IF(B49="C",((6*10)-3.75),IF(B49="P",((5*10)-3.75),40)))))))</f>
        <v>96.25</v>
      </c>
      <c r="M49">
        <f t="shared" si="46"/>
        <v>66.25</v>
      </c>
      <c r="N49">
        <f t="shared" si="46"/>
        <v>76.25</v>
      </c>
      <c r="O49">
        <f t="shared" si="46"/>
        <v>76.25</v>
      </c>
      <c r="P49">
        <f t="shared" si="46"/>
        <v>66.25</v>
      </c>
      <c r="Q49">
        <f t="shared" si="46"/>
        <v>76.25</v>
      </c>
      <c r="R49">
        <f t="shared" si="46"/>
        <v>76.25</v>
      </c>
      <c r="S49">
        <f t="shared" si="46"/>
        <v>86.25</v>
      </c>
      <c r="T49">
        <f t="shared" si="46"/>
        <v>86.25</v>
      </c>
    </row>
    <row r="50" spans="1:20">
      <c r="A50" s="82">
        <v>47</v>
      </c>
      <c r="B50" s="97" t="s">
        <v>13</v>
      </c>
      <c r="C50" s="97" t="s">
        <v>16</v>
      </c>
      <c r="D50" s="97" t="s">
        <v>16</v>
      </c>
      <c r="E50" s="97" t="s">
        <v>16</v>
      </c>
      <c r="F50" s="97" t="s">
        <v>16</v>
      </c>
      <c r="G50" s="97" t="s">
        <v>16</v>
      </c>
      <c r="H50" s="97" t="s">
        <v>13</v>
      </c>
      <c r="I50" s="97" t="s">
        <v>42</v>
      </c>
      <c r="J50" s="97" t="s">
        <v>13</v>
      </c>
      <c r="L50">
        <f t="shared" ref="L50:T50" si="47">IF(B50="O",((10*10)-3.75),IF(B50="A+",((9*10)-3.75),IF(B50="A",((8.5*10)-3.75),IF(B50="B+",((8*10)-3.75),IF(B50="B",((7*10)-3.75),IF(B50="C",((6*10)-3.75),IF(B50="P",((5*10)-3.75),40)))))))</f>
        <v>66.25</v>
      </c>
      <c r="M50">
        <f t="shared" si="47"/>
        <v>40</v>
      </c>
      <c r="N50">
        <f t="shared" si="47"/>
        <v>40</v>
      </c>
      <c r="O50">
        <f t="shared" si="47"/>
        <v>40</v>
      </c>
      <c r="P50">
        <f t="shared" si="47"/>
        <v>40</v>
      </c>
      <c r="Q50">
        <f t="shared" si="47"/>
        <v>40</v>
      </c>
      <c r="R50">
        <f t="shared" si="47"/>
        <v>66.25</v>
      </c>
      <c r="S50">
        <f t="shared" si="47"/>
        <v>86.25</v>
      </c>
      <c r="T50">
        <f t="shared" si="47"/>
        <v>66.25</v>
      </c>
    </row>
    <row r="51" spans="1:20">
      <c r="A51" s="82">
        <v>48</v>
      </c>
      <c r="B51" s="97" t="s">
        <v>14</v>
      </c>
      <c r="C51" s="97" t="s">
        <v>18</v>
      </c>
      <c r="D51" s="97" t="s">
        <v>14</v>
      </c>
      <c r="E51" s="97" t="s">
        <v>14</v>
      </c>
      <c r="F51" s="97" t="s">
        <v>13</v>
      </c>
      <c r="G51" s="97" t="s">
        <v>13</v>
      </c>
      <c r="H51" s="97" t="s">
        <v>13</v>
      </c>
      <c r="I51" s="97" t="s">
        <v>23</v>
      </c>
      <c r="J51" s="97" t="s">
        <v>18</v>
      </c>
      <c r="L51">
        <f t="shared" ref="L51:T51" si="48">IF(B51="O",((10*10)-3.75),IF(B51="A+",((9*10)-3.75),IF(B51="A",((8.5*10)-3.75),IF(B51="B+",((8*10)-3.75),IF(B51="B",((7*10)-3.75),IF(B51="C",((6*10)-3.75),IF(B51="P",((5*10)-3.75),40)))))))</f>
        <v>56.25</v>
      </c>
      <c r="M51">
        <f t="shared" si="48"/>
        <v>76.25</v>
      </c>
      <c r="N51">
        <f t="shared" si="48"/>
        <v>56.25</v>
      </c>
      <c r="O51">
        <f t="shared" si="48"/>
        <v>56.25</v>
      </c>
      <c r="P51">
        <f t="shared" si="48"/>
        <v>66.25</v>
      </c>
      <c r="Q51">
        <f t="shared" si="48"/>
        <v>66.25</v>
      </c>
      <c r="R51">
        <f t="shared" si="48"/>
        <v>66.25</v>
      </c>
      <c r="S51">
        <f t="shared" si="48"/>
        <v>81.25</v>
      </c>
      <c r="T51">
        <f t="shared" si="48"/>
        <v>76.25</v>
      </c>
    </row>
    <row r="52" spans="1:20">
      <c r="A52" s="82">
        <v>49</v>
      </c>
      <c r="B52" s="97" t="s">
        <v>14</v>
      </c>
      <c r="C52" s="97" t="s">
        <v>16</v>
      </c>
      <c r="D52" s="97" t="s">
        <v>16</v>
      </c>
      <c r="E52" s="97" t="s">
        <v>16</v>
      </c>
      <c r="F52" s="97" t="s">
        <v>14</v>
      </c>
      <c r="G52" s="97" t="s">
        <v>16</v>
      </c>
      <c r="H52" s="97" t="s">
        <v>18</v>
      </c>
      <c r="I52" s="97" t="s">
        <v>18</v>
      </c>
      <c r="J52" s="97" t="s">
        <v>23</v>
      </c>
      <c r="L52">
        <f t="shared" ref="L52:T52" si="49">IF(B52="O",((10*10)-3.75),IF(B52="A+",((9*10)-3.75),IF(B52="A",((8.5*10)-3.75),IF(B52="B+",((8*10)-3.75),IF(B52="B",((7*10)-3.75),IF(B52="C",((6*10)-3.75),IF(B52="P",((5*10)-3.75),40)))))))</f>
        <v>56.25</v>
      </c>
      <c r="M52">
        <f t="shared" si="49"/>
        <v>40</v>
      </c>
      <c r="N52">
        <f t="shared" si="49"/>
        <v>40</v>
      </c>
      <c r="O52">
        <f t="shared" si="49"/>
        <v>40</v>
      </c>
      <c r="P52">
        <f t="shared" si="49"/>
        <v>56.25</v>
      </c>
      <c r="Q52">
        <f t="shared" si="49"/>
        <v>40</v>
      </c>
      <c r="R52">
        <f t="shared" si="49"/>
        <v>76.25</v>
      </c>
      <c r="S52">
        <f t="shared" si="49"/>
        <v>76.25</v>
      </c>
      <c r="T52">
        <f t="shared" si="49"/>
        <v>81.25</v>
      </c>
    </row>
    <row r="53" spans="1:20">
      <c r="A53" s="82">
        <v>50</v>
      </c>
      <c r="B53" s="97" t="s">
        <v>13</v>
      </c>
      <c r="C53" s="97" t="s">
        <v>14</v>
      </c>
      <c r="D53" s="97" t="s">
        <v>16</v>
      </c>
      <c r="E53" s="97" t="s">
        <v>16</v>
      </c>
      <c r="F53" s="97" t="s">
        <v>14</v>
      </c>
      <c r="G53" s="97" t="s">
        <v>14</v>
      </c>
      <c r="H53" s="97" t="s">
        <v>18</v>
      </c>
      <c r="I53" s="97" t="s">
        <v>42</v>
      </c>
      <c r="J53" s="97" t="s">
        <v>18</v>
      </c>
      <c r="L53">
        <f t="shared" ref="L53:T53" si="50">IF(B53="O",((10*10)-3.75),IF(B53="A+",((9*10)-3.75),IF(B53="A",((8.5*10)-3.75),IF(B53="B+",((8*10)-3.75),IF(B53="B",((7*10)-3.75),IF(B53="C",((6*10)-3.75),IF(B53="P",((5*10)-3.75),40)))))))</f>
        <v>66.25</v>
      </c>
      <c r="M53">
        <f t="shared" si="50"/>
        <v>56.25</v>
      </c>
      <c r="N53">
        <f t="shared" si="50"/>
        <v>40</v>
      </c>
      <c r="O53">
        <f t="shared" si="50"/>
        <v>40</v>
      </c>
      <c r="P53">
        <f t="shared" si="50"/>
        <v>56.25</v>
      </c>
      <c r="Q53">
        <f t="shared" si="50"/>
        <v>56.25</v>
      </c>
      <c r="R53">
        <f t="shared" si="50"/>
        <v>76.25</v>
      </c>
      <c r="S53">
        <f t="shared" si="50"/>
        <v>86.25</v>
      </c>
      <c r="T53">
        <f t="shared" si="50"/>
        <v>76.25</v>
      </c>
    </row>
    <row r="54" spans="1:20">
      <c r="A54" s="82">
        <v>51</v>
      </c>
      <c r="B54" s="97" t="s">
        <v>14</v>
      </c>
      <c r="C54" s="97" t="s">
        <v>14</v>
      </c>
      <c r="D54" s="97" t="s">
        <v>16</v>
      </c>
      <c r="E54" s="97" t="s">
        <v>13</v>
      </c>
      <c r="F54" s="97" t="s">
        <v>14</v>
      </c>
      <c r="G54" s="97" t="s">
        <v>16</v>
      </c>
      <c r="H54" s="97" t="s">
        <v>18</v>
      </c>
      <c r="I54" s="97" t="s">
        <v>35</v>
      </c>
      <c r="J54" s="97" t="s">
        <v>18</v>
      </c>
      <c r="L54">
        <f t="shared" ref="L54:T54" si="51">IF(B54="O",((10*10)-3.75),IF(B54="A+",((9*10)-3.75),IF(B54="A",((8.5*10)-3.75),IF(B54="B+",((8*10)-3.75),IF(B54="B",((7*10)-3.75),IF(B54="C",((6*10)-3.75),IF(B54="P",((5*10)-3.75),40)))))))</f>
        <v>56.25</v>
      </c>
      <c r="M54">
        <f t="shared" si="51"/>
        <v>56.25</v>
      </c>
      <c r="N54">
        <f t="shared" si="51"/>
        <v>40</v>
      </c>
      <c r="O54">
        <f t="shared" si="51"/>
        <v>66.25</v>
      </c>
      <c r="P54">
        <f t="shared" si="51"/>
        <v>56.25</v>
      </c>
      <c r="Q54">
        <f t="shared" si="51"/>
        <v>40</v>
      </c>
      <c r="R54">
        <f t="shared" si="51"/>
        <v>76.25</v>
      </c>
      <c r="S54">
        <f t="shared" si="51"/>
        <v>96.25</v>
      </c>
      <c r="T54">
        <f t="shared" si="51"/>
        <v>76.25</v>
      </c>
    </row>
    <row r="55" spans="1:20">
      <c r="A55" s="82">
        <v>52</v>
      </c>
      <c r="B55" s="97" t="s">
        <v>13</v>
      </c>
      <c r="C55" s="97" t="s">
        <v>14</v>
      </c>
      <c r="D55" s="97" t="s">
        <v>13</v>
      </c>
      <c r="E55" s="97" t="s">
        <v>16</v>
      </c>
      <c r="F55" s="97" t="s">
        <v>14</v>
      </c>
      <c r="G55" s="97" t="s">
        <v>16</v>
      </c>
      <c r="H55" s="97" t="s">
        <v>18</v>
      </c>
      <c r="I55" s="97" t="s">
        <v>18</v>
      </c>
      <c r="J55" s="97" t="s">
        <v>18</v>
      </c>
      <c r="L55">
        <f t="shared" ref="L55:T55" si="52">IF(B55="O",((10*10)-3.75),IF(B55="A+",((9*10)-3.75),IF(B55="A",((8.5*10)-3.75),IF(B55="B+",((8*10)-3.75),IF(B55="B",((7*10)-3.75),IF(B55="C",((6*10)-3.75),IF(B55="P",((5*10)-3.75),40)))))))</f>
        <v>66.25</v>
      </c>
      <c r="M55">
        <f t="shared" si="52"/>
        <v>56.25</v>
      </c>
      <c r="N55">
        <f t="shared" si="52"/>
        <v>66.25</v>
      </c>
      <c r="O55">
        <f t="shared" si="52"/>
        <v>40</v>
      </c>
      <c r="P55">
        <f t="shared" si="52"/>
        <v>56.25</v>
      </c>
      <c r="Q55">
        <f t="shared" si="52"/>
        <v>40</v>
      </c>
      <c r="R55">
        <f t="shared" si="52"/>
        <v>76.25</v>
      </c>
      <c r="S55">
        <f t="shared" si="52"/>
        <v>76.25</v>
      </c>
      <c r="T55">
        <f t="shared" si="52"/>
        <v>76.25</v>
      </c>
    </row>
    <row r="56" spans="1:20">
      <c r="A56" s="82">
        <v>53</v>
      </c>
      <c r="B56" s="97" t="s">
        <v>14</v>
      </c>
      <c r="C56" s="97" t="s">
        <v>14</v>
      </c>
      <c r="D56" s="97" t="s">
        <v>18</v>
      </c>
      <c r="E56" s="97" t="s">
        <v>14</v>
      </c>
      <c r="F56" s="97" t="s">
        <v>13</v>
      </c>
      <c r="G56" s="97" t="s">
        <v>14</v>
      </c>
      <c r="H56" s="97" t="s">
        <v>13</v>
      </c>
      <c r="I56" s="97" t="s">
        <v>35</v>
      </c>
      <c r="J56" s="97" t="s">
        <v>23</v>
      </c>
      <c r="L56">
        <f t="shared" ref="L56:T56" si="53">IF(B56="O",((10*10)-3.75),IF(B56="A+",((9*10)-3.75),IF(B56="A",((8.5*10)-3.75),IF(B56="B+",((8*10)-3.75),IF(B56="B",((7*10)-3.75),IF(B56="C",((6*10)-3.75),IF(B56="P",((5*10)-3.75),40)))))))</f>
        <v>56.25</v>
      </c>
      <c r="M56">
        <f t="shared" si="53"/>
        <v>56.25</v>
      </c>
      <c r="N56">
        <f t="shared" si="53"/>
        <v>76.25</v>
      </c>
      <c r="O56">
        <f t="shared" si="53"/>
        <v>56.25</v>
      </c>
      <c r="P56">
        <f t="shared" si="53"/>
        <v>66.25</v>
      </c>
      <c r="Q56">
        <f t="shared" si="53"/>
        <v>56.25</v>
      </c>
      <c r="R56">
        <f t="shared" si="53"/>
        <v>66.25</v>
      </c>
      <c r="S56">
        <f t="shared" si="53"/>
        <v>96.25</v>
      </c>
      <c r="T56">
        <f t="shared" si="53"/>
        <v>81.25</v>
      </c>
    </row>
    <row r="57" spans="1:20">
      <c r="A57" s="82">
        <v>54</v>
      </c>
      <c r="B57" s="97" t="s">
        <v>16</v>
      </c>
      <c r="C57" s="97" t="s">
        <v>15</v>
      </c>
      <c r="D57" s="97" t="s">
        <v>16</v>
      </c>
      <c r="E57" s="97" t="s">
        <v>16</v>
      </c>
      <c r="F57" s="97" t="s">
        <v>14</v>
      </c>
      <c r="G57" s="97" t="s">
        <v>16</v>
      </c>
      <c r="H57" s="97" t="s">
        <v>13</v>
      </c>
      <c r="I57" s="97" t="s">
        <v>13</v>
      </c>
      <c r="J57" s="97" t="s">
        <v>13</v>
      </c>
      <c r="L57">
        <f t="shared" ref="L57:T57" si="54">IF(B57="O",((10*10)-3.75),IF(B57="A+",((9*10)-3.75),IF(B57="A",((8.5*10)-3.75),IF(B57="B+",((8*10)-3.75),IF(B57="B",((7*10)-3.75),IF(B57="C",((6*10)-3.75),IF(B57="P",((5*10)-3.75),40)))))))</f>
        <v>40</v>
      </c>
      <c r="M57">
        <f t="shared" si="54"/>
        <v>46.25</v>
      </c>
      <c r="N57">
        <f t="shared" si="54"/>
        <v>40</v>
      </c>
      <c r="O57">
        <f t="shared" si="54"/>
        <v>40</v>
      </c>
      <c r="P57">
        <f t="shared" si="54"/>
        <v>56.25</v>
      </c>
      <c r="Q57">
        <f t="shared" si="54"/>
        <v>40</v>
      </c>
      <c r="R57">
        <f t="shared" si="54"/>
        <v>66.25</v>
      </c>
      <c r="S57">
        <f t="shared" si="54"/>
        <v>66.25</v>
      </c>
      <c r="T57">
        <f t="shared" si="54"/>
        <v>66.25</v>
      </c>
    </row>
    <row r="58" spans="1:20">
      <c r="A58" s="82">
        <v>55</v>
      </c>
      <c r="B58" s="97" t="s">
        <v>13</v>
      </c>
      <c r="C58" s="97" t="s">
        <v>18</v>
      </c>
      <c r="D58" s="97" t="s">
        <v>42</v>
      </c>
      <c r="E58" s="97" t="s">
        <v>13</v>
      </c>
      <c r="F58" s="97" t="s">
        <v>18</v>
      </c>
      <c r="G58" s="97" t="s">
        <v>13</v>
      </c>
      <c r="H58" s="97" t="s">
        <v>23</v>
      </c>
      <c r="I58" s="97" t="s">
        <v>35</v>
      </c>
      <c r="J58" s="97" t="s">
        <v>42</v>
      </c>
      <c r="L58">
        <f t="shared" ref="L58:T58" si="55">IF(B58="O",((10*10)-3.75),IF(B58="A+",((9*10)-3.75),IF(B58="A",((8.5*10)-3.75),IF(B58="B+",((8*10)-3.75),IF(B58="B",((7*10)-3.75),IF(B58="C",((6*10)-3.75),IF(B58="P",((5*10)-3.75),40)))))))</f>
        <v>66.25</v>
      </c>
      <c r="M58">
        <f t="shared" si="55"/>
        <v>76.25</v>
      </c>
      <c r="N58">
        <f t="shared" si="55"/>
        <v>86.25</v>
      </c>
      <c r="O58">
        <f t="shared" si="55"/>
        <v>66.25</v>
      </c>
      <c r="P58">
        <f t="shared" si="55"/>
        <v>76.25</v>
      </c>
      <c r="Q58">
        <f t="shared" si="55"/>
        <v>66.25</v>
      </c>
      <c r="R58">
        <f t="shared" si="55"/>
        <v>81.25</v>
      </c>
      <c r="S58">
        <f t="shared" si="55"/>
        <v>96.25</v>
      </c>
      <c r="T58">
        <f t="shared" si="55"/>
        <v>86.25</v>
      </c>
    </row>
    <row r="59" spans="1:20">
      <c r="A59" s="82">
        <v>56</v>
      </c>
      <c r="B59" s="97" t="s">
        <v>18</v>
      </c>
      <c r="C59" s="97" t="s">
        <v>13</v>
      </c>
      <c r="D59" s="97" t="s">
        <v>13</v>
      </c>
      <c r="E59" s="97" t="s">
        <v>13</v>
      </c>
      <c r="F59" s="97" t="s">
        <v>13</v>
      </c>
      <c r="G59" s="97" t="s">
        <v>13</v>
      </c>
      <c r="H59" s="97" t="s">
        <v>23</v>
      </c>
      <c r="I59" s="97" t="s">
        <v>35</v>
      </c>
      <c r="J59" s="97" t="s">
        <v>42</v>
      </c>
      <c r="L59">
        <f t="shared" ref="L59:T59" si="56">IF(B59="O",((10*10)-3.75),IF(B59="A+",((9*10)-3.75),IF(B59="A",((8.5*10)-3.75),IF(B59="B+",((8*10)-3.75),IF(B59="B",((7*10)-3.75),IF(B59="C",((6*10)-3.75),IF(B59="P",((5*10)-3.75),40)))))))</f>
        <v>76.25</v>
      </c>
      <c r="M59">
        <f t="shared" si="56"/>
        <v>66.25</v>
      </c>
      <c r="N59">
        <f t="shared" si="56"/>
        <v>66.25</v>
      </c>
      <c r="O59">
        <f t="shared" si="56"/>
        <v>66.25</v>
      </c>
      <c r="P59">
        <f t="shared" si="56"/>
        <v>66.25</v>
      </c>
      <c r="Q59">
        <f t="shared" si="56"/>
        <v>66.25</v>
      </c>
      <c r="R59">
        <f t="shared" si="56"/>
        <v>81.25</v>
      </c>
      <c r="S59">
        <f t="shared" si="56"/>
        <v>96.25</v>
      </c>
      <c r="T59">
        <f t="shared" si="56"/>
        <v>86.25</v>
      </c>
    </row>
    <row r="60" spans="1:20">
      <c r="A60" s="82">
        <v>57</v>
      </c>
      <c r="B60" s="97" t="s">
        <v>42</v>
      </c>
      <c r="C60" s="97" t="s">
        <v>23</v>
      </c>
      <c r="D60" s="97" t="s">
        <v>18</v>
      </c>
      <c r="E60" s="97" t="s">
        <v>13</v>
      </c>
      <c r="F60" s="97" t="s">
        <v>42</v>
      </c>
      <c r="G60" s="97" t="s">
        <v>18</v>
      </c>
      <c r="H60" s="97" t="s">
        <v>23</v>
      </c>
      <c r="I60" s="97" t="s">
        <v>35</v>
      </c>
      <c r="J60" s="97" t="s">
        <v>42</v>
      </c>
      <c r="L60">
        <f t="shared" ref="L60:T60" si="57">IF(B60="O",((10*10)-3.75),IF(B60="A+",((9*10)-3.75),IF(B60="A",((8.5*10)-3.75),IF(B60="B+",((8*10)-3.75),IF(B60="B",((7*10)-3.75),IF(B60="C",((6*10)-3.75),IF(B60="P",((5*10)-3.75),40)))))))</f>
        <v>86.25</v>
      </c>
      <c r="M60">
        <f t="shared" si="57"/>
        <v>81.25</v>
      </c>
      <c r="N60">
        <f t="shared" si="57"/>
        <v>76.25</v>
      </c>
      <c r="O60">
        <f t="shared" si="57"/>
        <v>66.25</v>
      </c>
      <c r="P60">
        <f t="shared" si="57"/>
        <v>86.25</v>
      </c>
      <c r="Q60">
        <f t="shared" si="57"/>
        <v>76.25</v>
      </c>
      <c r="R60">
        <f t="shared" si="57"/>
        <v>81.25</v>
      </c>
      <c r="S60">
        <f t="shared" si="57"/>
        <v>96.25</v>
      </c>
      <c r="T60">
        <f t="shared" si="57"/>
        <v>86.25</v>
      </c>
    </row>
    <row r="61" spans="1:20">
      <c r="A61" s="82">
        <v>58</v>
      </c>
      <c r="B61" s="97" t="s">
        <v>13</v>
      </c>
      <c r="C61" s="97" t="s">
        <v>15</v>
      </c>
      <c r="D61" s="97" t="s">
        <v>13</v>
      </c>
      <c r="E61" s="97" t="s">
        <v>14</v>
      </c>
      <c r="F61" s="97" t="s">
        <v>14</v>
      </c>
      <c r="G61" s="97" t="s">
        <v>16</v>
      </c>
      <c r="H61" s="97" t="s">
        <v>18</v>
      </c>
      <c r="I61" s="97" t="s">
        <v>18</v>
      </c>
      <c r="J61" s="97" t="s">
        <v>18</v>
      </c>
      <c r="L61">
        <f t="shared" ref="L61:T61" si="58">IF(B61="O",((10*10)-3.75),IF(B61="A+",((9*10)-3.75),IF(B61="A",((8.5*10)-3.75),IF(B61="B+",((8*10)-3.75),IF(B61="B",((7*10)-3.75),IF(B61="C",((6*10)-3.75),IF(B61="P",((5*10)-3.75),40)))))))</f>
        <v>66.25</v>
      </c>
      <c r="M61">
        <f t="shared" si="58"/>
        <v>46.25</v>
      </c>
      <c r="N61">
        <f t="shared" si="58"/>
        <v>66.25</v>
      </c>
      <c r="O61">
        <f t="shared" si="58"/>
        <v>56.25</v>
      </c>
      <c r="P61">
        <f t="shared" si="58"/>
        <v>56.25</v>
      </c>
      <c r="Q61">
        <f t="shared" si="58"/>
        <v>40</v>
      </c>
      <c r="R61">
        <f t="shared" si="58"/>
        <v>76.25</v>
      </c>
      <c r="S61">
        <f t="shared" si="58"/>
        <v>76.25</v>
      </c>
      <c r="T61">
        <f t="shared" si="58"/>
        <v>76.25</v>
      </c>
    </row>
    <row r="62" spans="1:20">
      <c r="A62" s="82">
        <v>59</v>
      </c>
      <c r="B62" s="97" t="s">
        <v>23</v>
      </c>
      <c r="C62" s="97" t="s">
        <v>18</v>
      </c>
      <c r="D62" s="97" t="s">
        <v>18</v>
      </c>
      <c r="E62" s="97" t="s">
        <v>18</v>
      </c>
      <c r="F62" s="97" t="s">
        <v>42</v>
      </c>
      <c r="G62" s="97" t="s">
        <v>18</v>
      </c>
      <c r="H62" s="97" t="s">
        <v>35</v>
      </c>
      <c r="I62" s="97" t="s">
        <v>35</v>
      </c>
      <c r="J62" s="97" t="s">
        <v>42</v>
      </c>
      <c r="L62">
        <f t="shared" ref="L62:T62" si="59">IF(B62="O",((10*10)-3.75),IF(B62="A+",((9*10)-3.75),IF(B62="A",((8.5*10)-3.75),IF(B62="B+",((8*10)-3.75),IF(B62="B",((7*10)-3.75),IF(B62="C",((6*10)-3.75),IF(B62="P",((5*10)-3.75),40)))))))</f>
        <v>81.25</v>
      </c>
      <c r="M62">
        <f t="shared" si="59"/>
        <v>76.25</v>
      </c>
      <c r="N62">
        <f t="shared" si="59"/>
        <v>76.25</v>
      </c>
      <c r="O62">
        <f t="shared" si="59"/>
        <v>76.25</v>
      </c>
      <c r="P62">
        <f t="shared" si="59"/>
        <v>86.25</v>
      </c>
      <c r="Q62">
        <f t="shared" si="59"/>
        <v>76.25</v>
      </c>
      <c r="R62">
        <f t="shared" si="59"/>
        <v>96.25</v>
      </c>
      <c r="S62">
        <f t="shared" si="59"/>
        <v>96.25</v>
      </c>
      <c r="T62">
        <f t="shared" si="59"/>
        <v>86.25</v>
      </c>
    </row>
    <row r="63" spans="1:20">
      <c r="A63" s="82">
        <v>60</v>
      </c>
      <c r="B63" s="97" t="s">
        <v>18</v>
      </c>
      <c r="C63" s="97" t="s">
        <v>14</v>
      </c>
      <c r="D63" s="97" t="s">
        <v>16</v>
      </c>
      <c r="E63" s="97" t="s">
        <v>16</v>
      </c>
      <c r="F63" s="97" t="s">
        <v>14</v>
      </c>
      <c r="G63" s="97" t="s">
        <v>16</v>
      </c>
      <c r="H63" s="97" t="s">
        <v>18</v>
      </c>
      <c r="I63" s="97" t="s">
        <v>18</v>
      </c>
      <c r="J63" s="97" t="s">
        <v>23</v>
      </c>
      <c r="L63">
        <f t="shared" ref="L63:T63" si="60">IF(B63="O",((10*10)-3.75),IF(B63="A+",((9*10)-3.75),IF(B63="A",((8.5*10)-3.75),IF(B63="B+",((8*10)-3.75),IF(B63="B",((7*10)-3.75),IF(B63="C",((6*10)-3.75),IF(B63="P",((5*10)-3.75),40)))))))</f>
        <v>76.25</v>
      </c>
      <c r="M63">
        <f t="shared" si="60"/>
        <v>56.25</v>
      </c>
      <c r="N63">
        <f t="shared" si="60"/>
        <v>40</v>
      </c>
      <c r="O63">
        <f t="shared" si="60"/>
        <v>40</v>
      </c>
      <c r="P63">
        <f t="shared" si="60"/>
        <v>56.25</v>
      </c>
      <c r="Q63">
        <f t="shared" si="60"/>
        <v>40</v>
      </c>
      <c r="R63">
        <f t="shared" si="60"/>
        <v>76.25</v>
      </c>
      <c r="S63">
        <f t="shared" si="60"/>
        <v>76.25</v>
      </c>
      <c r="T63">
        <f t="shared" si="60"/>
        <v>81.25</v>
      </c>
    </row>
    <row r="64" spans="1:20">
      <c r="A64" s="82">
        <v>61</v>
      </c>
      <c r="B64" s="97" t="s">
        <v>16</v>
      </c>
      <c r="C64" s="97" t="s">
        <v>16</v>
      </c>
      <c r="D64" s="97" t="s">
        <v>16</v>
      </c>
      <c r="E64" s="97" t="s">
        <v>14</v>
      </c>
      <c r="F64" s="97" t="s">
        <v>14</v>
      </c>
      <c r="G64" s="97" t="s">
        <v>16</v>
      </c>
      <c r="H64" s="97" t="s">
        <v>13</v>
      </c>
      <c r="I64" s="97" t="s">
        <v>23</v>
      </c>
      <c r="J64" s="97" t="s">
        <v>23</v>
      </c>
      <c r="L64">
        <f t="shared" ref="L64:T64" si="61">IF(B64="O",((10*10)-3.75),IF(B64="A+",((9*10)-3.75),IF(B64="A",((8.5*10)-3.75),IF(B64="B+",((8*10)-3.75),IF(B64="B",((7*10)-3.75),IF(B64="C",((6*10)-3.75),IF(B64="P",((5*10)-3.75),40)))))))</f>
        <v>40</v>
      </c>
      <c r="M64">
        <f t="shared" si="61"/>
        <v>40</v>
      </c>
      <c r="N64">
        <f t="shared" si="61"/>
        <v>40</v>
      </c>
      <c r="O64">
        <f t="shared" si="61"/>
        <v>56.25</v>
      </c>
      <c r="P64">
        <f t="shared" si="61"/>
        <v>56.25</v>
      </c>
      <c r="Q64">
        <f t="shared" si="61"/>
        <v>40</v>
      </c>
      <c r="R64">
        <f t="shared" si="61"/>
        <v>66.25</v>
      </c>
      <c r="S64">
        <f t="shared" si="61"/>
        <v>81.25</v>
      </c>
      <c r="T64">
        <f t="shared" si="61"/>
        <v>81.25</v>
      </c>
    </row>
    <row r="65" spans="1:20">
      <c r="A65" s="82">
        <v>62</v>
      </c>
      <c r="B65" s="97" t="s">
        <v>18</v>
      </c>
      <c r="C65" s="97" t="s">
        <v>14</v>
      </c>
      <c r="D65" s="97" t="s">
        <v>14</v>
      </c>
      <c r="E65" s="97" t="s">
        <v>16</v>
      </c>
      <c r="F65" s="97" t="s">
        <v>14</v>
      </c>
      <c r="G65" s="97" t="s">
        <v>16</v>
      </c>
      <c r="H65" s="97" t="s">
        <v>14</v>
      </c>
      <c r="I65" s="97" t="s">
        <v>35</v>
      </c>
      <c r="J65" s="97" t="s">
        <v>42</v>
      </c>
      <c r="L65">
        <f t="shared" ref="L65:T65" si="62">IF(B65="O",((10*10)-3.75),IF(B65="A+",((9*10)-3.75),IF(B65="A",((8.5*10)-3.75),IF(B65="B+",((8*10)-3.75),IF(B65="B",((7*10)-3.75),IF(B65="C",((6*10)-3.75),IF(B65="P",((5*10)-3.75),40)))))))</f>
        <v>76.25</v>
      </c>
      <c r="M65">
        <f t="shared" si="62"/>
        <v>56.25</v>
      </c>
      <c r="N65">
        <f t="shared" si="62"/>
        <v>56.25</v>
      </c>
      <c r="O65">
        <f t="shared" si="62"/>
        <v>40</v>
      </c>
      <c r="P65">
        <f t="shared" si="62"/>
        <v>56.25</v>
      </c>
      <c r="Q65">
        <f t="shared" si="62"/>
        <v>40</v>
      </c>
      <c r="R65">
        <f t="shared" si="62"/>
        <v>56.25</v>
      </c>
      <c r="S65">
        <f t="shared" si="62"/>
        <v>96.25</v>
      </c>
      <c r="T65">
        <f t="shared" si="62"/>
        <v>86.25</v>
      </c>
    </row>
    <row r="66" spans="1:20">
      <c r="A66" s="82">
        <v>63</v>
      </c>
      <c r="B66" s="97" t="s">
        <v>18</v>
      </c>
      <c r="C66" s="97" t="s">
        <v>13</v>
      </c>
      <c r="D66" s="97" t="s">
        <v>18</v>
      </c>
      <c r="E66" s="97" t="s">
        <v>13</v>
      </c>
      <c r="F66" s="97" t="s">
        <v>18</v>
      </c>
      <c r="G66" s="97" t="s">
        <v>14</v>
      </c>
      <c r="H66" s="97" t="s">
        <v>23</v>
      </c>
      <c r="I66" s="97" t="s">
        <v>42</v>
      </c>
      <c r="J66" s="97" t="s">
        <v>42</v>
      </c>
      <c r="L66">
        <f t="shared" ref="L66:T66" si="63">IF(B66="O",((10*10)-3.75),IF(B66="A+",((9*10)-3.75),IF(B66="A",((8.5*10)-3.75),IF(B66="B+",((8*10)-3.75),IF(B66="B",((7*10)-3.75),IF(B66="C",((6*10)-3.75),IF(B66="P",((5*10)-3.75),40)))))))</f>
        <v>76.25</v>
      </c>
      <c r="M66">
        <f t="shared" si="63"/>
        <v>66.25</v>
      </c>
      <c r="N66">
        <f t="shared" si="63"/>
        <v>76.25</v>
      </c>
      <c r="O66">
        <f t="shared" si="63"/>
        <v>66.25</v>
      </c>
      <c r="P66">
        <f t="shared" si="63"/>
        <v>76.25</v>
      </c>
      <c r="Q66">
        <f t="shared" si="63"/>
        <v>56.25</v>
      </c>
      <c r="R66">
        <f t="shared" si="63"/>
        <v>81.25</v>
      </c>
      <c r="S66">
        <f t="shared" si="63"/>
        <v>86.25</v>
      </c>
      <c r="T66">
        <f t="shared" si="63"/>
        <v>86.25</v>
      </c>
    </row>
    <row r="67" spans="1:20">
      <c r="A67" s="82">
        <v>64</v>
      </c>
      <c r="B67" s="97" t="s">
        <v>35</v>
      </c>
      <c r="C67" s="97" t="s">
        <v>18</v>
      </c>
      <c r="D67" s="97" t="s">
        <v>13</v>
      </c>
      <c r="E67" s="97" t="s">
        <v>18</v>
      </c>
      <c r="F67" s="97" t="s">
        <v>18</v>
      </c>
      <c r="G67" s="97" t="s">
        <v>16</v>
      </c>
      <c r="H67" s="97" t="s">
        <v>42</v>
      </c>
      <c r="I67" s="97" t="s">
        <v>42</v>
      </c>
      <c r="J67" s="97" t="s">
        <v>42</v>
      </c>
      <c r="L67">
        <f t="shared" ref="L67:T67" si="64">IF(B67="O",((10*10)-3.75),IF(B67="A+",((9*10)-3.75),IF(B67="A",((8.5*10)-3.75),IF(B67="B+",((8*10)-3.75),IF(B67="B",((7*10)-3.75),IF(B67="C",((6*10)-3.75),IF(B67="P",((5*10)-3.75),40)))))))</f>
        <v>96.25</v>
      </c>
      <c r="M67">
        <f t="shared" si="64"/>
        <v>76.25</v>
      </c>
      <c r="N67">
        <f t="shared" si="64"/>
        <v>66.25</v>
      </c>
      <c r="O67">
        <f t="shared" si="64"/>
        <v>76.25</v>
      </c>
      <c r="P67">
        <f t="shared" si="64"/>
        <v>76.25</v>
      </c>
      <c r="Q67">
        <f t="shared" si="64"/>
        <v>40</v>
      </c>
      <c r="R67">
        <f t="shared" si="64"/>
        <v>86.25</v>
      </c>
      <c r="S67">
        <f t="shared" si="64"/>
        <v>86.25</v>
      </c>
      <c r="T67">
        <f t="shared" si="64"/>
        <v>86.25</v>
      </c>
    </row>
    <row r="68" spans="1:20">
      <c r="A68" s="82">
        <v>65</v>
      </c>
      <c r="B68" s="97" t="s">
        <v>16</v>
      </c>
      <c r="C68" s="97" t="s">
        <v>14</v>
      </c>
      <c r="D68" s="97" t="s">
        <v>16</v>
      </c>
      <c r="E68" s="97" t="s">
        <v>16</v>
      </c>
      <c r="F68" s="97" t="s">
        <v>14</v>
      </c>
      <c r="G68" s="97" t="s">
        <v>16</v>
      </c>
      <c r="H68" s="97" t="s">
        <v>14</v>
      </c>
      <c r="I68" s="97" t="s">
        <v>18</v>
      </c>
      <c r="J68" s="97" t="s">
        <v>42</v>
      </c>
      <c r="L68">
        <f t="shared" ref="L68:T68" si="65">IF(B68="O",((10*10)-3.75),IF(B68="A+",((9*10)-3.75),IF(B68="A",((8.5*10)-3.75),IF(B68="B+",((8*10)-3.75),IF(B68="B",((7*10)-3.75),IF(B68="C",((6*10)-3.75),IF(B68="P",((5*10)-3.75),40)))))))</f>
        <v>40</v>
      </c>
      <c r="M68">
        <f t="shared" si="65"/>
        <v>56.25</v>
      </c>
      <c r="N68">
        <f t="shared" si="65"/>
        <v>40</v>
      </c>
      <c r="O68">
        <f t="shared" si="65"/>
        <v>40</v>
      </c>
      <c r="P68">
        <f t="shared" si="65"/>
        <v>56.25</v>
      </c>
      <c r="Q68">
        <f t="shared" si="65"/>
        <v>40</v>
      </c>
      <c r="R68">
        <f t="shared" si="65"/>
        <v>56.25</v>
      </c>
      <c r="S68">
        <f t="shared" si="65"/>
        <v>76.25</v>
      </c>
      <c r="T68">
        <f t="shared" si="65"/>
        <v>86.25</v>
      </c>
    </row>
    <row r="69" spans="1:20">
      <c r="A69" s="82">
        <v>66</v>
      </c>
      <c r="B69" s="97" t="s">
        <v>18</v>
      </c>
      <c r="C69" s="97" t="s">
        <v>13</v>
      </c>
      <c r="D69" s="97" t="s">
        <v>13</v>
      </c>
      <c r="E69" s="97" t="s">
        <v>13</v>
      </c>
      <c r="F69" s="97" t="s">
        <v>13</v>
      </c>
      <c r="G69" s="97" t="s">
        <v>14</v>
      </c>
      <c r="H69" s="97" t="s">
        <v>18</v>
      </c>
      <c r="I69" s="97" t="s">
        <v>35</v>
      </c>
      <c r="J69" s="97" t="s">
        <v>42</v>
      </c>
      <c r="L69">
        <f t="shared" ref="L69:T69" si="66">IF(B69="O",((10*10)-3.75),IF(B69="A+",((9*10)-3.75),IF(B69="A",((8.5*10)-3.75),IF(B69="B+",((8*10)-3.75),IF(B69="B",((7*10)-3.75),IF(B69="C",((6*10)-3.75),IF(B69="P",((5*10)-3.75),40)))))))</f>
        <v>76.25</v>
      </c>
      <c r="M69">
        <f t="shared" si="66"/>
        <v>66.25</v>
      </c>
      <c r="N69">
        <f t="shared" si="66"/>
        <v>66.25</v>
      </c>
      <c r="O69">
        <f t="shared" si="66"/>
        <v>66.25</v>
      </c>
      <c r="P69">
        <f t="shared" si="66"/>
        <v>66.25</v>
      </c>
      <c r="Q69">
        <f t="shared" si="66"/>
        <v>56.25</v>
      </c>
      <c r="R69">
        <f t="shared" si="66"/>
        <v>76.25</v>
      </c>
      <c r="S69">
        <f t="shared" si="66"/>
        <v>96.25</v>
      </c>
      <c r="T69">
        <f t="shared" si="66"/>
        <v>86.25</v>
      </c>
    </row>
    <row r="70" spans="1:20">
      <c r="A70" s="82">
        <v>67</v>
      </c>
      <c r="B70" s="97" t="s">
        <v>16</v>
      </c>
      <c r="C70" s="97" t="s">
        <v>16</v>
      </c>
      <c r="D70" s="97" t="s">
        <v>16</v>
      </c>
      <c r="E70" s="97" t="s">
        <v>16</v>
      </c>
      <c r="F70" s="97" t="s">
        <v>13</v>
      </c>
      <c r="G70" s="97" t="s">
        <v>16</v>
      </c>
      <c r="H70" s="97" t="s">
        <v>18</v>
      </c>
      <c r="I70" s="97" t="s">
        <v>23</v>
      </c>
      <c r="J70" s="97" t="s">
        <v>42</v>
      </c>
      <c r="L70">
        <f t="shared" ref="L70:T70" si="67">IF(B70="O",((10*10)-3.75),IF(B70="A+",((9*10)-3.75),IF(B70="A",((8.5*10)-3.75),IF(B70="B+",((8*10)-3.75),IF(B70="B",((7*10)-3.75),IF(B70="C",((6*10)-3.75),IF(B70="P",((5*10)-3.75),40)))))))</f>
        <v>40</v>
      </c>
      <c r="M70">
        <f t="shared" si="67"/>
        <v>40</v>
      </c>
      <c r="N70">
        <f t="shared" si="67"/>
        <v>40</v>
      </c>
      <c r="O70">
        <f t="shared" si="67"/>
        <v>40</v>
      </c>
      <c r="P70">
        <f t="shared" si="67"/>
        <v>66.25</v>
      </c>
      <c r="Q70">
        <f t="shared" si="67"/>
        <v>40</v>
      </c>
      <c r="R70">
        <f t="shared" si="67"/>
        <v>76.25</v>
      </c>
      <c r="S70">
        <f t="shared" si="67"/>
        <v>81.25</v>
      </c>
      <c r="T70">
        <f t="shared" si="67"/>
        <v>86.25</v>
      </c>
    </row>
    <row r="71" spans="1:20">
      <c r="A71" s="82">
        <v>68</v>
      </c>
      <c r="B71" s="97" t="s">
        <v>14</v>
      </c>
      <c r="C71" s="97" t="s">
        <v>13</v>
      </c>
      <c r="D71" s="97" t="s">
        <v>14</v>
      </c>
      <c r="E71" s="97" t="s">
        <v>13</v>
      </c>
      <c r="F71" s="97" t="s">
        <v>18</v>
      </c>
      <c r="G71" s="97" t="s">
        <v>13</v>
      </c>
      <c r="H71" s="97" t="s">
        <v>18</v>
      </c>
      <c r="I71" s="97" t="s">
        <v>18</v>
      </c>
      <c r="J71" s="97" t="s">
        <v>42</v>
      </c>
      <c r="L71">
        <f t="shared" ref="L71:T71" si="68">IF(B71="O",((10*10)-3.75),IF(B71="A+",((9*10)-3.75),IF(B71="A",((8.5*10)-3.75),IF(B71="B+",((8*10)-3.75),IF(B71="B",((7*10)-3.75),IF(B71="C",((6*10)-3.75),IF(B71="P",((5*10)-3.75),40)))))))</f>
        <v>56.25</v>
      </c>
      <c r="M71">
        <f t="shared" si="68"/>
        <v>66.25</v>
      </c>
      <c r="N71">
        <f t="shared" si="68"/>
        <v>56.25</v>
      </c>
      <c r="O71">
        <f t="shared" si="68"/>
        <v>66.25</v>
      </c>
      <c r="P71">
        <f t="shared" si="68"/>
        <v>76.25</v>
      </c>
      <c r="Q71">
        <f t="shared" si="68"/>
        <v>66.25</v>
      </c>
      <c r="R71">
        <f t="shared" si="68"/>
        <v>76.25</v>
      </c>
      <c r="S71">
        <f t="shared" si="68"/>
        <v>76.25</v>
      </c>
      <c r="T71">
        <f t="shared" si="68"/>
        <v>86.25</v>
      </c>
    </row>
    <row r="72" spans="1:20">
      <c r="A72" s="82">
        <v>69</v>
      </c>
      <c r="B72" s="97" t="s">
        <v>15</v>
      </c>
      <c r="C72" s="97" t="s">
        <v>15</v>
      </c>
      <c r="D72" s="97" t="s">
        <v>16</v>
      </c>
      <c r="E72" s="97" t="s">
        <v>16</v>
      </c>
      <c r="F72" s="97" t="s">
        <v>14</v>
      </c>
      <c r="G72" s="97" t="s">
        <v>16</v>
      </c>
      <c r="H72" s="97" t="s">
        <v>13</v>
      </c>
      <c r="I72" s="97" t="s">
        <v>14</v>
      </c>
      <c r="J72" s="97" t="s">
        <v>23</v>
      </c>
      <c r="L72">
        <f t="shared" ref="L72:T72" si="69">IF(B72="O",((10*10)-3.75),IF(B72="A+",((9*10)-3.75),IF(B72="A",((8.5*10)-3.75),IF(B72="B+",((8*10)-3.75),IF(B72="B",((7*10)-3.75),IF(B72="C",((6*10)-3.75),IF(B72="P",((5*10)-3.75),40)))))))</f>
        <v>46.25</v>
      </c>
      <c r="M72">
        <f t="shared" si="69"/>
        <v>46.25</v>
      </c>
      <c r="N72">
        <f t="shared" si="69"/>
        <v>40</v>
      </c>
      <c r="O72">
        <f t="shared" si="69"/>
        <v>40</v>
      </c>
      <c r="P72">
        <f t="shared" si="69"/>
        <v>56.25</v>
      </c>
      <c r="Q72">
        <f t="shared" si="69"/>
        <v>40</v>
      </c>
      <c r="R72">
        <f t="shared" si="69"/>
        <v>66.25</v>
      </c>
      <c r="S72">
        <f t="shared" si="69"/>
        <v>56.25</v>
      </c>
      <c r="T72">
        <f t="shared" si="69"/>
        <v>81.25</v>
      </c>
    </row>
    <row r="73" spans="1:20">
      <c r="A73" s="82">
        <v>70</v>
      </c>
      <c r="B73" s="97" t="s">
        <v>16</v>
      </c>
      <c r="C73" s="97" t="s">
        <v>18</v>
      </c>
      <c r="D73" s="97" t="s">
        <v>16</v>
      </c>
      <c r="E73" s="97" t="s">
        <v>16</v>
      </c>
      <c r="F73" s="97" t="s">
        <v>14</v>
      </c>
      <c r="G73" s="97" t="s">
        <v>16</v>
      </c>
      <c r="H73" s="97" t="s">
        <v>42</v>
      </c>
      <c r="I73" s="97" t="s">
        <v>18</v>
      </c>
      <c r="J73" s="97" t="s">
        <v>42</v>
      </c>
      <c r="L73">
        <f t="shared" ref="L73:T73" si="70">IF(B73="O",((10*10)-3.75),IF(B73="A+",((9*10)-3.75),IF(B73="A",((8.5*10)-3.75),IF(B73="B+",((8*10)-3.75),IF(B73="B",((7*10)-3.75),IF(B73="C",((6*10)-3.75),IF(B73="P",((5*10)-3.75),40)))))))</f>
        <v>40</v>
      </c>
      <c r="M73">
        <f t="shared" si="70"/>
        <v>76.25</v>
      </c>
      <c r="N73">
        <f t="shared" si="70"/>
        <v>40</v>
      </c>
      <c r="O73">
        <f t="shared" si="70"/>
        <v>40</v>
      </c>
      <c r="P73">
        <f t="shared" si="70"/>
        <v>56.25</v>
      </c>
      <c r="Q73">
        <f t="shared" si="70"/>
        <v>40</v>
      </c>
      <c r="R73">
        <f t="shared" si="70"/>
        <v>86.25</v>
      </c>
      <c r="S73">
        <f t="shared" si="70"/>
        <v>76.25</v>
      </c>
      <c r="T73">
        <f t="shared" si="70"/>
        <v>86.25</v>
      </c>
    </row>
    <row r="74" spans="1:20">
      <c r="A74" s="82">
        <v>71</v>
      </c>
      <c r="B74" s="97" t="s">
        <v>35</v>
      </c>
      <c r="C74" s="97" t="s">
        <v>18</v>
      </c>
      <c r="D74" s="97" t="s">
        <v>18</v>
      </c>
      <c r="E74" s="97" t="s">
        <v>18</v>
      </c>
      <c r="F74" s="97" t="s">
        <v>23</v>
      </c>
      <c r="G74" s="97" t="s">
        <v>13</v>
      </c>
      <c r="H74" s="97" t="s">
        <v>18</v>
      </c>
      <c r="I74" s="97" t="s">
        <v>35</v>
      </c>
      <c r="J74" s="97" t="s">
        <v>42</v>
      </c>
      <c r="L74">
        <f t="shared" ref="L74:T74" si="71">IF(B74="O",((10*10)-3.75),IF(B74="A+",((9*10)-3.75),IF(B74="A",((8.5*10)-3.75),IF(B74="B+",((8*10)-3.75),IF(B74="B",((7*10)-3.75),IF(B74="C",((6*10)-3.75),IF(B74="P",((5*10)-3.75),40)))))))</f>
        <v>96.25</v>
      </c>
      <c r="M74">
        <f t="shared" si="71"/>
        <v>76.25</v>
      </c>
      <c r="N74">
        <f t="shared" si="71"/>
        <v>76.25</v>
      </c>
      <c r="O74">
        <f t="shared" si="71"/>
        <v>76.25</v>
      </c>
      <c r="P74">
        <f t="shared" si="71"/>
        <v>81.25</v>
      </c>
      <c r="Q74">
        <f t="shared" si="71"/>
        <v>66.25</v>
      </c>
      <c r="R74">
        <f t="shared" si="71"/>
        <v>76.25</v>
      </c>
      <c r="S74">
        <f t="shared" si="71"/>
        <v>96.25</v>
      </c>
      <c r="T74">
        <f t="shared" si="71"/>
        <v>86.25</v>
      </c>
    </row>
    <row r="75" spans="1:20">
      <c r="A75" s="82">
        <v>72</v>
      </c>
      <c r="B75" s="97" t="s">
        <v>14</v>
      </c>
      <c r="C75" s="97" t="s">
        <v>15</v>
      </c>
      <c r="D75" s="97" t="s">
        <v>16</v>
      </c>
      <c r="E75" s="97" t="s">
        <v>16</v>
      </c>
      <c r="F75" s="97" t="s">
        <v>14</v>
      </c>
      <c r="G75" s="97" t="s">
        <v>16</v>
      </c>
      <c r="H75" s="97" t="s">
        <v>18</v>
      </c>
      <c r="I75" s="97" t="s">
        <v>13</v>
      </c>
      <c r="J75" s="97" t="s">
        <v>42</v>
      </c>
      <c r="L75">
        <f t="shared" ref="L75:T75" si="72">IF(B75="O",((10*10)-3.75),IF(B75="A+",((9*10)-3.75),IF(B75="A",((8.5*10)-3.75),IF(B75="B+",((8*10)-3.75),IF(B75="B",((7*10)-3.75),IF(B75="C",((6*10)-3.75),IF(B75="P",((5*10)-3.75),40)))))))</f>
        <v>56.25</v>
      </c>
      <c r="M75">
        <f t="shared" si="72"/>
        <v>46.25</v>
      </c>
      <c r="N75">
        <f t="shared" si="72"/>
        <v>40</v>
      </c>
      <c r="O75">
        <f t="shared" si="72"/>
        <v>40</v>
      </c>
      <c r="P75">
        <f t="shared" si="72"/>
        <v>56.25</v>
      </c>
      <c r="Q75">
        <f t="shared" si="72"/>
        <v>40</v>
      </c>
      <c r="R75">
        <f t="shared" si="72"/>
        <v>76.25</v>
      </c>
      <c r="S75">
        <f t="shared" si="72"/>
        <v>66.25</v>
      </c>
      <c r="T75">
        <f t="shared" si="72"/>
        <v>86.25</v>
      </c>
    </row>
    <row r="76" spans="1:20">
      <c r="A76" s="82">
        <v>73</v>
      </c>
      <c r="B76" s="97" t="s">
        <v>42</v>
      </c>
      <c r="C76" s="97" t="s">
        <v>13</v>
      </c>
      <c r="D76" s="97" t="s">
        <v>18</v>
      </c>
      <c r="E76" s="97" t="s">
        <v>23</v>
      </c>
      <c r="F76" s="97" t="s">
        <v>42</v>
      </c>
      <c r="G76" s="97" t="s">
        <v>18</v>
      </c>
      <c r="H76" s="97" t="s">
        <v>18</v>
      </c>
      <c r="I76" s="97" t="s">
        <v>35</v>
      </c>
      <c r="J76" s="97" t="s">
        <v>42</v>
      </c>
      <c r="L76">
        <f t="shared" ref="L76:T76" si="73">IF(B76="O",((10*10)-3.75),IF(B76="A+",((9*10)-3.75),IF(B76="A",((8.5*10)-3.75),IF(B76="B+",((8*10)-3.75),IF(B76="B",((7*10)-3.75),IF(B76="C",((6*10)-3.75),IF(B76="P",((5*10)-3.75),40)))))))</f>
        <v>86.25</v>
      </c>
      <c r="M76">
        <f t="shared" si="73"/>
        <v>66.25</v>
      </c>
      <c r="N76">
        <f t="shared" si="73"/>
        <v>76.25</v>
      </c>
      <c r="O76">
        <f t="shared" si="73"/>
        <v>81.25</v>
      </c>
      <c r="P76">
        <f t="shared" si="73"/>
        <v>86.25</v>
      </c>
      <c r="Q76">
        <f t="shared" si="73"/>
        <v>76.25</v>
      </c>
      <c r="R76">
        <f t="shared" si="73"/>
        <v>76.25</v>
      </c>
      <c r="S76">
        <f t="shared" si="73"/>
        <v>96.25</v>
      </c>
      <c r="T76">
        <f t="shared" si="73"/>
        <v>86.25</v>
      </c>
    </row>
    <row r="77" spans="1:20">
      <c r="A77" s="82">
        <v>74</v>
      </c>
      <c r="B77" s="97" t="s">
        <v>16</v>
      </c>
      <c r="C77" s="97" t="s">
        <v>14</v>
      </c>
      <c r="D77" s="97" t="s">
        <v>16</v>
      </c>
      <c r="E77" s="97" t="s">
        <v>14</v>
      </c>
      <c r="F77" s="97" t="s">
        <v>14</v>
      </c>
      <c r="G77" s="97" t="s">
        <v>16</v>
      </c>
      <c r="H77" s="97" t="s">
        <v>13</v>
      </c>
      <c r="I77" s="97" t="s">
        <v>13</v>
      </c>
      <c r="J77" s="97" t="s">
        <v>23</v>
      </c>
      <c r="L77">
        <f t="shared" ref="L77:T77" si="74">IF(B77="O",((10*10)-3.75),IF(B77="A+",((9*10)-3.75),IF(B77="A",((8.5*10)-3.75),IF(B77="B+",((8*10)-3.75),IF(B77="B",((7*10)-3.75),IF(B77="C",((6*10)-3.75),IF(B77="P",((5*10)-3.75),40)))))))</f>
        <v>40</v>
      </c>
      <c r="M77">
        <f t="shared" si="74"/>
        <v>56.25</v>
      </c>
      <c r="N77">
        <f t="shared" si="74"/>
        <v>40</v>
      </c>
      <c r="O77">
        <f t="shared" si="74"/>
        <v>56.25</v>
      </c>
      <c r="P77">
        <f t="shared" si="74"/>
        <v>56.25</v>
      </c>
      <c r="Q77">
        <f t="shared" si="74"/>
        <v>40</v>
      </c>
      <c r="R77">
        <f t="shared" si="74"/>
        <v>66.25</v>
      </c>
      <c r="S77">
        <f t="shared" si="74"/>
        <v>66.25</v>
      </c>
      <c r="T77">
        <f t="shared" si="74"/>
        <v>81.25</v>
      </c>
    </row>
    <row r="78" spans="1:20">
      <c r="A78" s="82">
        <v>75</v>
      </c>
      <c r="B78" s="97" t="s">
        <v>35</v>
      </c>
      <c r="C78" s="97" t="s">
        <v>23</v>
      </c>
      <c r="D78" s="97" t="s">
        <v>18</v>
      </c>
      <c r="E78" s="97" t="s">
        <v>18</v>
      </c>
      <c r="F78" s="97" t="s">
        <v>13</v>
      </c>
      <c r="G78" s="97" t="s">
        <v>13</v>
      </c>
      <c r="H78" s="97" t="s">
        <v>18</v>
      </c>
      <c r="I78" s="97" t="s">
        <v>23</v>
      </c>
      <c r="J78" s="97" t="s">
        <v>42</v>
      </c>
      <c r="L78">
        <f t="shared" ref="L78:T78" si="75">IF(B78="O",((10*10)-3.75),IF(B78="A+",((9*10)-3.75),IF(B78="A",((8.5*10)-3.75),IF(B78="B+",((8*10)-3.75),IF(B78="B",((7*10)-3.75),IF(B78="C",((6*10)-3.75),IF(B78="P",((5*10)-3.75),40)))))))</f>
        <v>96.25</v>
      </c>
      <c r="M78">
        <f t="shared" si="75"/>
        <v>81.25</v>
      </c>
      <c r="N78">
        <f t="shared" si="75"/>
        <v>76.25</v>
      </c>
      <c r="O78">
        <f t="shared" si="75"/>
        <v>76.25</v>
      </c>
      <c r="P78">
        <f t="shared" si="75"/>
        <v>66.25</v>
      </c>
      <c r="Q78">
        <f t="shared" si="75"/>
        <v>66.25</v>
      </c>
      <c r="R78">
        <f t="shared" si="75"/>
        <v>76.25</v>
      </c>
      <c r="S78">
        <f t="shared" si="75"/>
        <v>81.25</v>
      </c>
      <c r="T78">
        <f t="shared" si="75"/>
        <v>86.25</v>
      </c>
    </row>
    <row r="79" spans="1:20">
      <c r="A79" s="82">
        <v>76</v>
      </c>
      <c r="B79" s="97" t="s">
        <v>16</v>
      </c>
      <c r="C79" s="97" t="s">
        <v>16</v>
      </c>
      <c r="D79" s="97" t="s">
        <v>16</v>
      </c>
      <c r="E79" s="97" t="s">
        <v>16</v>
      </c>
      <c r="F79" s="97" t="s">
        <v>14</v>
      </c>
      <c r="G79" s="97" t="s">
        <v>16</v>
      </c>
      <c r="H79" s="97" t="s">
        <v>14</v>
      </c>
      <c r="I79" s="97" t="s">
        <v>18</v>
      </c>
      <c r="J79" s="97" t="s">
        <v>18</v>
      </c>
      <c r="L79">
        <f t="shared" ref="L79:T79" si="76">IF(B79="O",((10*10)-3.75),IF(B79="A+",((9*10)-3.75),IF(B79="A",((8.5*10)-3.75),IF(B79="B+",((8*10)-3.75),IF(B79="B",((7*10)-3.75),IF(B79="C",((6*10)-3.75),IF(B79="P",((5*10)-3.75),40)))))))</f>
        <v>40</v>
      </c>
      <c r="M79">
        <f t="shared" si="76"/>
        <v>40</v>
      </c>
      <c r="N79">
        <f t="shared" si="76"/>
        <v>40</v>
      </c>
      <c r="O79">
        <f t="shared" si="76"/>
        <v>40</v>
      </c>
      <c r="P79">
        <f t="shared" si="76"/>
        <v>56.25</v>
      </c>
      <c r="Q79">
        <f t="shared" si="76"/>
        <v>40</v>
      </c>
      <c r="R79">
        <f t="shared" si="76"/>
        <v>56.25</v>
      </c>
      <c r="S79">
        <f t="shared" si="76"/>
        <v>76.25</v>
      </c>
      <c r="T79">
        <f t="shared" si="76"/>
        <v>76.25</v>
      </c>
    </row>
    <row r="80" spans="1:20">
      <c r="A80" s="82">
        <v>77</v>
      </c>
      <c r="B80" s="97" t="s">
        <v>13</v>
      </c>
      <c r="C80" s="97" t="s">
        <v>16</v>
      </c>
      <c r="D80" s="97" t="s">
        <v>13</v>
      </c>
      <c r="E80" s="97" t="s">
        <v>13</v>
      </c>
      <c r="F80" s="97" t="s">
        <v>13</v>
      </c>
      <c r="G80" s="97" t="s">
        <v>14</v>
      </c>
      <c r="H80" s="97" t="s">
        <v>18</v>
      </c>
      <c r="I80" s="97" t="s">
        <v>35</v>
      </c>
      <c r="J80" s="97" t="s">
        <v>42</v>
      </c>
      <c r="L80">
        <f t="shared" ref="L80:T80" si="77">IF(B80="O",((10*10)-3.75),IF(B80="A+",((9*10)-3.75),IF(B80="A",((8.5*10)-3.75),IF(B80="B+",((8*10)-3.75),IF(B80="B",((7*10)-3.75),IF(B80="C",((6*10)-3.75),IF(B80="P",((5*10)-3.75),40)))))))</f>
        <v>66.25</v>
      </c>
      <c r="M80">
        <f t="shared" si="77"/>
        <v>40</v>
      </c>
      <c r="N80">
        <f t="shared" si="77"/>
        <v>66.25</v>
      </c>
      <c r="O80">
        <f t="shared" si="77"/>
        <v>66.25</v>
      </c>
      <c r="P80">
        <f t="shared" si="77"/>
        <v>66.25</v>
      </c>
      <c r="Q80">
        <f t="shared" si="77"/>
        <v>56.25</v>
      </c>
      <c r="R80">
        <f t="shared" si="77"/>
        <v>76.25</v>
      </c>
      <c r="S80">
        <f t="shared" si="77"/>
        <v>96.25</v>
      </c>
      <c r="T80">
        <f t="shared" si="77"/>
        <v>86.25</v>
      </c>
    </row>
    <row r="81" spans="1:20">
      <c r="A81" s="82">
        <v>78</v>
      </c>
      <c r="B81" s="97" t="s">
        <v>18</v>
      </c>
      <c r="C81" s="97" t="s">
        <v>14</v>
      </c>
      <c r="D81" s="97" t="s">
        <v>18</v>
      </c>
      <c r="E81" s="97" t="s">
        <v>14</v>
      </c>
      <c r="F81" s="97" t="s">
        <v>13</v>
      </c>
      <c r="G81" s="97" t="s">
        <v>14</v>
      </c>
      <c r="H81" s="97" t="s">
        <v>13</v>
      </c>
      <c r="I81" s="97" t="s">
        <v>42</v>
      </c>
      <c r="J81" s="97" t="s">
        <v>42</v>
      </c>
      <c r="L81">
        <f t="shared" ref="L81:T81" si="78">IF(B81="O",((10*10)-3.75),IF(B81="A+",((9*10)-3.75),IF(B81="A",((8.5*10)-3.75),IF(B81="B+",((8*10)-3.75),IF(B81="B",((7*10)-3.75),IF(B81="C",((6*10)-3.75),IF(B81="P",((5*10)-3.75),40)))))))</f>
        <v>76.25</v>
      </c>
      <c r="M81">
        <f t="shared" si="78"/>
        <v>56.25</v>
      </c>
      <c r="N81">
        <f t="shared" si="78"/>
        <v>76.25</v>
      </c>
      <c r="O81">
        <f t="shared" si="78"/>
        <v>56.25</v>
      </c>
      <c r="P81">
        <f t="shared" si="78"/>
        <v>66.25</v>
      </c>
      <c r="Q81">
        <f t="shared" si="78"/>
        <v>56.25</v>
      </c>
      <c r="R81">
        <f t="shared" si="78"/>
        <v>66.25</v>
      </c>
      <c r="S81">
        <f t="shared" si="78"/>
        <v>86.25</v>
      </c>
      <c r="T81">
        <f t="shared" si="78"/>
        <v>86.25</v>
      </c>
    </row>
    <row r="82" spans="1:20">
      <c r="A82" s="82">
        <v>79</v>
      </c>
      <c r="B82" s="97" t="s">
        <v>16</v>
      </c>
      <c r="C82" s="97" t="s">
        <v>16</v>
      </c>
      <c r="D82" s="97" t="s">
        <v>16</v>
      </c>
      <c r="E82" s="97" t="s">
        <v>16</v>
      </c>
      <c r="F82" s="97" t="s">
        <v>16</v>
      </c>
      <c r="G82" s="97" t="s">
        <v>16</v>
      </c>
      <c r="H82" s="97" t="s">
        <v>14</v>
      </c>
      <c r="I82" s="97" t="s">
        <v>18</v>
      </c>
      <c r="J82" s="97" t="s">
        <v>18</v>
      </c>
      <c r="L82">
        <f t="shared" ref="L82:T82" si="79">IF(B82="O",((10*10)-3.75),IF(B82="A+",((9*10)-3.75),IF(B82="A",((8.5*10)-3.75),IF(B82="B+",((8*10)-3.75),IF(B82="B",((7*10)-3.75),IF(B82="C",((6*10)-3.75),IF(B82="P",((5*10)-3.75),40)))))))</f>
        <v>40</v>
      </c>
      <c r="M82">
        <f t="shared" si="79"/>
        <v>40</v>
      </c>
      <c r="N82">
        <f t="shared" si="79"/>
        <v>40</v>
      </c>
      <c r="O82">
        <f t="shared" si="79"/>
        <v>40</v>
      </c>
      <c r="P82">
        <f t="shared" si="79"/>
        <v>40</v>
      </c>
      <c r="Q82">
        <f t="shared" si="79"/>
        <v>40</v>
      </c>
      <c r="R82">
        <f t="shared" si="79"/>
        <v>56.25</v>
      </c>
      <c r="S82">
        <f t="shared" si="79"/>
        <v>76.25</v>
      </c>
      <c r="T82">
        <f t="shared" si="79"/>
        <v>76.25</v>
      </c>
    </row>
    <row r="83" spans="1:20">
      <c r="A83" s="82">
        <v>80</v>
      </c>
      <c r="B83" s="97" t="s">
        <v>23</v>
      </c>
      <c r="C83" s="97" t="s">
        <v>18</v>
      </c>
      <c r="D83" s="97" t="s">
        <v>18</v>
      </c>
      <c r="E83" s="97" t="s">
        <v>18</v>
      </c>
      <c r="F83" s="97" t="s">
        <v>13</v>
      </c>
      <c r="G83" s="97" t="s">
        <v>13</v>
      </c>
      <c r="H83" s="97" t="s">
        <v>13</v>
      </c>
      <c r="I83" s="97" t="s">
        <v>35</v>
      </c>
      <c r="J83" s="97" t="s">
        <v>42</v>
      </c>
      <c r="L83">
        <f t="shared" ref="L83:T83" si="80">IF(B83="O",((10*10)-3.75),IF(B83="A+",((9*10)-3.75),IF(B83="A",((8.5*10)-3.75),IF(B83="B+",((8*10)-3.75),IF(B83="B",((7*10)-3.75),IF(B83="C",((6*10)-3.75),IF(B83="P",((5*10)-3.75),40)))))))</f>
        <v>81.25</v>
      </c>
      <c r="M83">
        <f t="shared" si="80"/>
        <v>76.25</v>
      </c>
      <c r="N83">
        <f t="shared" si="80"/>
        <v>76.25</v>
      </c>
      <c r="O83">
        <f t="shared" si="80"/>
        <v>76.25</v>
      </c>
      <c r="P83">
        <f t="shared" si="80"/>
        <v>66.25</v>
      </c>
      <c r="Q83">
        <f t="shared" si="80"/>
        <v>66.25</v>
      </c>
      <c r="R83">
        <f t="shared" si="80"/>
        <v>66.25</v>
      </c>
      <c r="S83">
        <f t="shared" si="80"/>
        <v>96.25</v>
      </c>
      <c r="T83">
        <f t="shared" si="80"/>
        <v>86.25</v>
      </c>
    </row>
    <row r="84" spans="1:20">
      <c r="A84" s="82">
        <v>81</v>
      </c>
      <c r="B84" s="97" t="s">
        <v>42</v>
      </c>
      <c r="C84" s="97" t="s">
        <v>13</v>
      </c>
      <c r="D84" s="97" t="s">
        <v>18</v>
      </c>
      <c r="E84" s="97" t="s">
        <v>18</v>
      </c>
      <c r="F84" s="97" t="s">
        <v>13</v>
      </c>
      <c r="G84" s="97" t="s">
        <v>13</v>
      </c>
      <c r="H84" s="97" t="s">
        <v>18</v>
      </c>
      <c r="I84" s="97" t="s">
        <v>23</v>
      </c>
      <c r="J84" s="97" t="s">
        <v>42</v>
      </c>
      <c r="L84">
        <f t="shared" ref="L84:T84" si="81">IF(B84="O",((10*10)-3.75),IF(B84="A+",((9*10)-3.75),IF(B84="A",((8.5*10)-3.75),IF(B84="B+",((8*10)-3.75),IF(B84="B",((7*10)-3.75),IF(B84="C",((6*10)-3.75),IF(B84="P",((5*10)-3.75),40)))))))</f>
        <v>86.25</v>
      </c>
      <c r="M84">
        <f t="shared" si="81"/>
        <v>66.25</v>
      </c>
      <c r="N84">
        <f t="shared" si="81"/>
        <v>76.25</v>
      </c>
      <c r="O84">
        <f t="shared" si="81"/>
        <v>76.25</v>
      </c>
      <c r="P84">
        <f t="shared" si="81"/>
        <v>66.25</v>
      </c>
      <c r="Q84">
        <f t="shared" si="81"/>
        <v>66.25</v>
      </c>
      <c r="R84">
        <f t="shared" si="81"/>
        <v>76.25</v>
      </c>
      <c r="S84">
        <f t="shared" si="81"/>
        <v>81.25</v>
      </c>
      <c r="T84">
        <f t="shared" si="81"/>
        <v>86.25</v>
      </c>
    </row>
    <row r="85" spans="1:20">
      <c r="A85" s="82">
        <v>82</v>
      </c>
      <c r="B85" s="97" t="s">
        <v>14</v>
      </c>
      <c r="C85" s="97" t="s">
        <v>13</v>
      </c>
      <c r="D85" s="97" t="s">
        <v>14</v>
      </c>
      <c r="E85" s="97" t="s">
        <v>14</v>
      </c>
      <c r="F85" s="97" t="s">
        <v>13</v>
      </c>
      <c r="G85" s="97" t="s">
        <v>13</v>
      </c>
      <c r="H85" s="97" t="s">
        <v>18</v>
      </c>
      <c r="I85" s="97" t="s">
        <v>13</v>
      </c>
      <c r="J85" s="97" t="s">
        <v>35</v>
      </c>
      <c r="L85">
        <f t="shared" ref="L85:T85" si="82">IF(B85="O",((10*10)-3.75),IF(B85="A+",((9*10)-3.75),IF(B85="A",((8.5*10)-3.75),IF(B85="B+",((8*10)-3.75),IF(B85="B",((7*10)-3.75),IF(B85="C",((6*10)-3.75),IF(B85="P",((5*10)-3.75),40)))))))</f>
        <v>56.25</v>
      </c>
      <c r="M85">
        <f t="shared" si="82"/>
        <v>66.25</v>
      </c>
      <c r="N85">
        <f t="shared" si="82"/>
        <v>56.25</v>
      </c>
      <c r="O85">
        <f t="shared" si="82"/>
        <v>56.25</v>
      </c>
      <c r="P85">
        <f t="shared" si="82"/>
        <v>66.25</v>
      </c>
      <c r="Q85">
        <f t="shared" si="82"/>
        <v>66.25</v>
      </c>
      <c r="R85">
        <f t="shared" si="82"/>
        <v>76.25</v>
      </c>
      <c r="S85">
        <f t="shared" si="82"/>
        <v>66.25</v>
      </c>
      <c r="T85">
        <f t="shared" si="82"/>
        <v>96.25</v>
      </c>
    </row>
    <row r="86" spans="1:20">
      <c r="A86" s="82">
        <v>83</v>
      </c>
      <c r="B86" s="97" t="s">
        <v>23</v>
      </c>
      <c r="C86" s="97" t="s">
        <v>14</v>
      </c>
      <c r="D86" s="97" t="s">
        <v>23</v>
      </c>
      <c r="E86" s="97" t="s">
        <v>13</v>
      </c>
      <c r="F86" s="97" t="s">
        <v>14</v>
      </c>
      <c r="G86" s="97" t="s">
        <v>14</v>
      </c>
      <c r="H86" s="97" t="s">
        <v>13</v>
      </c>
      <c r="I86" s="97" t="s">
        <v>42</v>
      </c>
      <c r="J86" s="97" t="s">
        <v>42</v>
      </c>
      <c r="L86">
        <f t="shared" ref="L86:T86" si="83">IF(B86="O",((10*10)-3.75),IF(B86="A+",((9*10)-3.75),IF(B86="A",((8.5*10)-3.75),IF(B86="B+",((8*10)-3.75),IF(B86="B",((7*10)-3.75),IF(B86="C",((6*10)-3.75),IF(B86="P",((5*10)-3.75),40)))))))</f>
        <v>81.25</v>
      </c>
      <c r="M86">
        <f t="shared" si="83"/>
        <v>56.25</v>
      </c>
      <c r="N86">
        <f t="shared" si="83"/>
        <v>81.25</v>
      </c>
      <c r="O86">
        <f t="shared" si="83"/>
        <v>66.25</v>
      </c>
      <c r="P86">
        <f t="shared" si="83"/>
        <v>56.25</v>
      </c>
      <c r="Q86">
        <f t="shared" si="83"/>
        <v>56.25</v>
      </c>
      <c r="R86">
        <f t="shared" si="83"/>
        <v>66.25</v>
      </c>
      <c r="S86">
        <f t="shared" si="83"/>
        <v>86.25</v>
      </c>
      <c r="T86">
        <f t="shared" si="83"/>
        <v>86.25</v>
      </c>
    </row>
    <row r="87" spans="1:20">
      <c r="A87" s="82">
        <v>84</v>
      </c>
      <c r="B87" s="97" t="s">
        <v>14</v>
      </c>
      <c r="C87" s="97" t="s">
        <v>14</v>
      </c>
      <c r="D87" s="97" t="s">
        <v>15</v>
      </c>
      <c r="E87" s="97" t="s">
        <v>16</v>
      </c>
      <c r="F87" s="97" t="s">
        <v>16</v>
      </c>
      <c r="G87" s="97" t="s">
        <v>16</v>
      </c>
      <c r="H87" s="97" t="s">
        <v>13</v>
      </c>
      <c r="I87" s="97" t="s">
        <v>13</v>
      </c>
      <c r="J87" s="97" t="s">
        <v>23</v>
      </c>
      <c r="L87">
        <f t="shared" ref="L87:T87" si="84">IF(B87="O",((10*10)-3.75),IF(B87="A+",((9*10)-3.75),IF(B87="A",((8.5*10)-3.75),IF(B87="B+",((8*10)-3.75),IF(B87="B",((7*10)-3.75),IF(B87="C",((6*10)-3.75),IF(B87="P",((5*10)-3.75),40)))))))</f>
        <v>56.25</v>
      </c>
      <c r="M87">
        <f t="shared" si="84"/>
        <v>56.25</v>
      </c>
      <c r="N87">
        <f t="shared" si="84"/>
        <v>46.25</v>
      </c>
      <c r="O87">
        <f t="shared" si="84"/>
        <v>40</v>
      </c>
      <c r="P87">
        <f t="shared" si="84"/>
        <v>40</v>
      </c>
      <c r="Q87">
        <f t="shared" si="84"/>
        <v>40</v>
      </c>
      <c r="R87">
        <f t="shared" si="84"/>
        <v>66.25</v>
      </c>
      <c r="S87">
        <f t="shared" si="84"/>
        <v>66.25</v>
      </c>
      <c r="T87">
        <f t="shared" si="84"/>
        <v>81.25</v>
      </c>
    </row>
    <row r="88" spans="1:20">
      <c r="A88" s="82">
        <v>85</v>
      </c>
      <c r="B88" s="97" t="s">
        <v>13</v>
      </c>
      <c r="C88" s="97" t="s">
        <v>13</v>
      </c>
      <c r="D88" s="97" t="s">
        <v>13</v>
      </c>
      <c r="E88" s="97" t="s">
        <v>13</v>
      </c>
      <c r="F88" s="97" t="s">
        <v>13</v>
      </c>
      <c r="G88" s="97" t="s">
        <v>13</v>
      </c>
      <c r="H88" s="97" t="s">
        <v>42</v>
      </c>
      <c r="I88" s="97" t="s">
        <v>14</v>
      </c>
      <c r="J88" s="97" t="s">
        <v>42</v>
      </c>
      <c r="L88">
        <f t="shared" ref="L88:T88" si="85">IF(B88="O",((10*10)-3.75),IF(B88="A+",((9*10)-3.75),IF(B88="A",((8.5*10)-3.75),IF(B88="B+",((8*10)-3.75),IF(B88="B",((7*10)-3.75),IF(B88="C",((6*10)-3.75),IF(B88="P",((5*10)-3.75),40)))))))</f>
        <v>66.25</v>
      </c>
      <c r="M88">
        <f t="shared" si="85"/>
        <v>66.25</v>
      </c>
      <c r="N88">
        <f t="shared" si="85"/>
        <v>66.25</v>
      </c>
      <c r="O88">
        <f t="shared" si="85"/>
        <v>66.25</v>
      </c>
      <c r="P88">
        <f t="shared" si="85"/>
        <v>66.25</v>
      </c>
      <c r="Q88">
        <f t="shared" si="85"/>
        <v>66.25</v>
      </c>
      <c r="R88">
        <f t="shared" si="85"/>
        <v>86.25</v>
      </c>
      <c r="S88">
        <f t="shared" si="85"/>
        <v>56.25</v>
      </c>
      <c r="T88">
        <f t="shared" si="85"/>
        <v>86.25</v>
      </c>
    </row>
    <row r="89" spans="1:20">
      <c r="A89" s="82">
        <v>86</v>
      </c>
      <c r="B89" s="97" t="s">
        <v>18</v>
      </c>
      <c r="C89" s="97" t="s">
        <v>14</v>
      </c>
      <c r="D89" s="97" t="s">
        <v>14</v>
      </c>
      <c r="E89" s="97" t="s">
        <v>15</v>
      </c>
      <c r="F89" s="97" t="s">
        <v>14</v>
      </c>
      <c r="G89" s="97" t="s">
        <v>16</v>
      </c>
      <c r="H89" s="97" t="s">
        <v>23</v>
      </c>
      <c r="I89" s="97" t="s">
        <v>13</v>
      </c>
      <c r="J89" s="97" t="s">
        <v>42</v>
      </c>
      <c r="L89">
        <f t="shared" ref="L89:T89" si="86">IF(B89="O",((10*10)-3.75),IF(B89="A+",((9*10)-3.75),IF(B89="A",((8.5*10)-3.75),IF(B89="B+",((8*10)-3.75),IF(B89="B",((7*10)-3.75),IF(B89="C",((6*10)-3.75),IF(B89="P",((5*10)-3.75),40)))))))</f>
        <v>76.25</v>
      </c>
      <c r="M89">
        <f t="shared" si="86"/>
        <v>56.25</v>
      </c>
      <c r="N89">
        <f t="shared" si="86"/>
        <v>56.25</v>
      </c>
      <c r="O89">
        <f t="shared" si="86"/>
        <v>46.25</v>
      </c>
      <c r="P89">
        <f t="shared" si="86"/>
        <v>56.25</v>
      </c>
      <c r="Q89">
        <f t="shared" si="86"/>
        <v>40</v>
      </c>
      <c r="R89">
        <f t="shared" si="86"/>
        <v>81.25</v>
      </c>
      <c r="S89">
        <f t="shared" si="86"/>
        <v>66.25</v>
      </c>
      <c r="T89">
        <f t="shared" si="86"/>
        <v>86.25</v>
      </c>
    </row>
    <row r="90" spans="1:20">
      <c r="A90" s="82">
        <v>87</v>
      </c>
      <c r="B90" s="97" t="s">
        <v>14</v>
      </c>
      <c r="C90" s="97" t="s">
        <v>14</v>
      </c>
      <c r="D90" s="97" t="s">
        <v>16</v>
      </c>
      <c r="E90" s="97" t="s">
        <v>16</v>
      </c>
      <c r="F90" s="97" t="s">
        <v>14</v>
      </c>
      <c r="G90" s="97" t="s">
        <v>14</v>
      </c>
      <c r="H90" s="97" t="s">
        <v>13</v>
      </c>
      <c r="I90" s="97" t="s">
        <v>13</v>
      </c>
      <c r="J90" s="97" t="s">
        <v>23</v>
      </c>
      <c r="L90">
        <f t="shared" ref="L90:T90" si="87">IF(B90="O",((10*10)-3.75),IF(B90="A+",((9*10)-3.75),IF(B90="A",((8.5*10)-3.75),IF(B90="B+",((8*10)-3.75),IF(B90="B",((7*10)-3.75),IF(B90="C",((6*10)-3.75),IF(B90="P",((5*10)-3.75),40)))))))</f>
        <v>56.25</v>
      </c>
      <c r="M90">
        <f t="shared" si="87"/>
        <v>56.25</v>
      </c>
      <c r="N90">
        <f t="shared" si="87"/>
        <v>40</v>
      </c>
      <c r="O90">
        <f t="shared" si="87"/>
        <v>40</v>
      </c>
      <c r="P90">
        <f t="shared" si="87"/>
        <v>56.25</v>
      </c>
      <c r="Q90">
        <f t="shared" si="87"/>
        <v>56.25</v>
      </c>
      <c r="R90">
        <f t="shared" si="87"/>
        <v>66.25</v>
      </c>
      <c r="S90">
        <f t="shared" si="87"/>
        <v>66.25</v>
      </c>
      <c r="T90">
        <f t="shared" si="87"/>
        <v>81.25</v>
      </c>
    </row>
    <row r="91" spans="1:20">
      <c r="A91" s="82">
        <v>88</v>
      </c>
      <c r="B91" s="97" t="s">
        <v>13</v>
      </c>
      <c r="C91" s="97" t="s">
        <v>16</v>
      </c>
      <c r="D91" s="97" t="s">
        <v>16</v>
      </c>
      <c r="E91" s="97" t="s">
        <v>15</v>
      </c>
      <c r="F91" s="97" t="s">
        <v>15</v>
      </c>
      <c r="G91" s="97" t="s">
        <v>16</v>
      </c>
      <c r="H91" s="97" t="s">
        <v>14</v>
      </c>
      <c r="I91" s="97" t="s">
        <v>18</v>
      </c>
      <c r="J91" s="97" t="s">
        <v>42</v>
      </c>
      <c r="L91">
        <f t="shared" ref="L91:T91" si="88">IF(B91="O",((10*10)-3.75),IF(B91="A+",((9*10)-3.75),IF(B91="A",((8.5*10)-3.75),IF(B91="B+",((8*10)-3.75),IF(B91="B",((7*10)-3.75),IF(B91="C",((6*10)-3.75),IF(B91="P",((5*10)-3.75),40)))))))</f>
        <v>66.25</v>
      </c>
      <c r="M91">
        <f t="shared" si="88"/>
        <v>40</v>
      </c>
      <c r="N91">
        <f t="shared" si="88"/>
        <v>40</v>
      </c>
      <c r="O91">
        <f t="shared" si="88"/>
        <v>46.25</v>
      </c>
      <c r="P91">
        <f t="shared" si="88"/>
        <v>46.25</v>
      </c>
      <c r="Q91">
        <f t="shared" si="88"/>
        <v>40</v>
      </c>
      <c r="R91">
        <f t="shared" si="88"/>
        <v>56.25</v>
      </c>
      <c r="S91">
        <f t="shared" si="88"/>
        <v>76.25</v>
      </c>
      <c r="T91">
        <f t="shared" si="88"/>
        <v>86.25</v>
      </c>
    </row>
    <row r="92" spans="1:20">
      <c r="A92" s="82">
        <v>89</v>
      </c>
      <c r="B92" s="97" t="s">
        <v>18</v>
      </c>
      <c r="C92" s="97" t="s">
        <v>13</v>
      </c>
      <c r="D92" s="97" t="s">
        <v>13</v>
      </c>
      <c r="E92" s="97" t="s">
        <v>16</v>
      </c>
      <c r="F92" s="97" t="s">
        <v>13</v>
      </c>
      <c r="G92" s="97" t="s">
        <v>16</v>
      </c>
      <c r="H92" s="97" t="s">
        <v>13</v>
      </c>
      <c r="I92" s="97" t="s">
        <v>23</v>
      </c>
      <c r="J92" s="97" t="s">
        <v>42</v>
      </c>
      <c r="L92">
        <f t="shared" ref="L92:T92" si="89">IF(B92="O",((10*10)-3.75),IF(B92="A+",((9*10)-3.75),IF(B92="A",((8.5*10)-3.75),IF(B92="B+",((8*10)-3.75),IF(B92="B",((7*10)-3.75),IF(B92="C",((6*10)-3.75),IF(B92="P",((5*10)-3.75),40)))))))</f>
        <v>76.25</v>
      </c>
      <c r="M92">
        <f t="shared" si="89"/>
        <v>66.25</v>
      </c>
      <c r="N92">
        <f t="shared" si="89"/>
        <v>66.25</v>
      </c>
      <c r="O92">
        <f t="shared" si="89"/>
        <v>40</v>
      </c>
      <c r="P92">
        <f t="shared" si="89"/>
        <v>66.25</v>
      </c>
      <c r="Q92">
        <f t="shared" si="89"/>
        <v>40</v>
      </c>
      <c r="R92">
        <f t="shared" si="89"/>
        <v>66.25</v>
      </c>
      <c r="S92">
        <f t="shared" si="89"/>
        <v>81.25</v>
      </c>
      <c r="T92">
        <f t="shared" si="89"/>
        <v>86.25</v>
      </c>
    </row>
    <row r="93" spans="1:20">
      <c r="A93" s="82">
        <v>90</v>
      </c>
      <c r="B93" s="97" t="s">
        <v>18</v>
      </c>
      <c r="C93" s="97" t="s">
        <v>14</v>
      </c>
      <c r="D93" s="97" t="s">
        <v>14</v>
      </c>
      <c r="E93" s="97" t="s">
        <v>16</v>
      </c>
      <c r="F93" s="97" t="s">
        <v>14</v>
      </c>
      <c r="G93" s="97" t="s">
        <v>14</v>
      </c>
      <c r="H93" s="97" t="s">
        <v>18</v>
      </c>
      <c r="I93" s="97" t="s">
        <v>13</v>
      </c>
      <c r="J93" s="97" t="s">
        <v>42</v>
      </c>
      <c r="L93">
        <f t="shared" ref="L93:T93" si="90">IF(B93="O",((10*10)-3.75),IF(B93="A+",((9*10)-3.75),IF(B93="A",((8.5*10)-3.75),IF(B93="B+",((8*10)-3.75),IF(B93="B",((7*10)-3.75),IF(B93="C",((6*10)-3.75),IF(B93="P",((5*10)-3.75),40)))))))</f>
        <v>76.25</v>
      </c>
      <c r="M93">
        <f t="shared" si="90"/>
        <v>56.25</v>
      </c>
      <c r="N93">
        <f t="shared" si="90"/>
        <v>56.25</v>
      </c>
      <c r="O93">
        <f t="shared" si="90"/>
        <v>40</v>
      </c>
      <c r="P93">
        <f t="shared" si="90"/>
        <v>56.25</v>
      </c>
      <c r="Q93">
        <f t="shared" si="90"/>
        <v>56.25</v>
      </c>
      <c r="R93">
        <f t="shared" si="90"/>
        <v>76.25</v>
      </c>
      <c r="S93">
        <f t="shared" si="90"/>
        <v>66.25</v>
      </c>
      <c r="T93">
        <f t="shared" si="90"/>
        <v>86.25</v>
      </c>
    </row>
    <row r="94" spans="1:20">
      <c r="A94" s="82">
        <v>91</v>
      </c>
      <c r="B94" s="97" t="s">
        <v>16</v>
      </c>
      <c r="C94" s="97" t="s">
        <v>16</v>
      </c>
      <c r="D94" s="97" t="s">
        <v>16</v>
      </c>
      <c r="E94" s="97" t="s">
        <v>14</v>
      </c>
      <c r="F94" s="97" t="s">
        <v>16</v>
      </c>
      <c r="G94" s="97" t="s">
        <v>16</v>
      </c>
      <c r="H94" s="97" t="s">
        <v>14</v>
      </c>
      <c r="I94" s="97" t="s">
        <v>42</v>
      </c>
      <c r="J94" s="97" t="s">
        <v>23</v>
      </c>
      <c r="L94">
        <f t="shared" ref="L94:T94" si="91">IF(B94="O",((10*10)-3.75),IF(B94="A+",((9*10)-3.75),IF(B94="A",((8.5*10)-3.75),IF(B94="B+",((8*10)-3.75),IF(B94="B",((7*10)-3.75),IF(B94="C",((6*10)-3.75),IF(B94="P",((5*10)-3.75),40)))))))</f>
        <v>40</v>
      </c>
      <c r="M94">
        <f t="shared" si="91"/>
        <v>40</v>
      </c>
      <c r="N94">
        <f t="shared" si="91"/>
        <v>40</v>
      </c>
      <c r="O94">
        <f t="shared" si="91"/>
        <v>56.25</v>
      </c>
      <c r="P94">
        <f t="shared" si="91"/>
        <v>40</v>
      </c>
      <c r="Q94">
        <f t="shared" si="91"/>
        <v>40</v>
      </c>
      <c r="R94">
        <f t="shared" si="91"/>
        <v>56.25</v>
      </c>
      <c r="S94">
        <f t="shared" si="91"/>
        <v>86.25</v>
      </c>
      <c r="T94">
        <f t="shared" si="91"/>
        <v>81.25</v>
      </c>
    </row>
    <row r="95" spans="1:20">
      <c r="A95" s="82">
        <v>92</v>
      </c>
      <c r="B95" s="97" t="s">
        <v>13</v>
      </c>
      <c r="C95" s="97" t="s">
        <v>14</v>
      </c>
      <c r="D95" s="97" t="s">
        <v>14</v>
      </c>
      <c r="E95" s="97" t="s">
        <v>18</v>
      </c>
      <c r="F95" s="97" t="s">
        <v>13</v>
      </c>
      <c r="G95" s="97" t="s">
        <v>14</v>
      </c>
      <c r="H95" s="97" t="s">
        <v>18</v>
      </c>
      <c r="I95" s="97" t="s">
        <v>35</v>
      </c>
      <c r="J95" s="97" t="s">
        <v>42</v>
      </c>
      <c r="L95">
        <f t="shared" ref="L95:T95" si="92">IF(B95="O",((10*10)-3.75),IF(B95="A+",((9*10)-3.75),IF(B95="A",((8.5*10)-3.75),IF(B95="B+",((8*10)-3.75),IF(B95="B",((7*10)-3.75),IF(B95="C",((6*10)-3.75),IF(B95="P",((5*10)-3.75),40)))))))</f>
        <v>66.25</v>
      </c>
      <c r="M95">
        <f t="shared" si="92"/>
        <v>56.25</v>
      </c>
      <c r="N95">
        <f t="shared" si="92"/>
        <v>56.25</v>
      </c>
      <c r="O95">
        <f t="shared" si="92"/>
        <v>76.25</v>
      </c>
      <c r="P95">
        <f t="shared" si="92"/>
        <v>66.25</v>
      </c>
      <c r="Q95">
        <f t="shared" si="92"/>
        <v>56.25</v>
      </c>
      <c r="R95">
        <f t="shared" si="92"/>
        <v>76.25</v>
      </c>
      <c r="S95">
        <f t="shared" si="92"/>
        <v>96.25</v>
      </c>
      <c r="T95">
        <f t="shared" si="92"/>
        <v>86.25</v>
      </c>
    </row>
    <row r="96" spans="1:20">
      <c r="A96" s="82">
        <v>93</v>
      </c>
      <c r="B96" s="97" t="s">
        <v>18</v>
      </c>
      <c r="C96" s="97" t="s">
        <v>13</v>
      </c>
      <c r="D96" s="97" t="s">
        <v>13</v>
      </c>
      <c r="E96" s="97" t="s">
        <v>14</v>
      </c>
      <c r="F96" s="97" t="s">
        <v>13</v>
      </c>
      <c r="G96" s="97" t="s">
        <v>16</v>
      </c>
      <c r="H96" s="97" t="s">
        <v>13</v>
      </c>
      <c r="I96" s="97" t="s">
        <v>23</v>
      </c>
      <c r="J96" s="97" t="s">
        <v>42</v>
      </c>
      <c r="L96">
        <f t="shared" ref="L96:T96" si="93">IF(B96="O",((10*10)-3.75),IF(B96="A+",((9*10)-3.75),IF(B96="A",((8.5*10)-3.75),IF(B96="B+",((8*10)-3.75),IF(B96="B",((7*10)-3.75),IF(B96="C",((6*10)-3.75),IF(B96="P",((5*10)-3.75),40)))))))</f>
        <v>76.25</v>
      </c>
      <c r="M96">
        <f t="shared" si="93"/>
        <v>66.25</v>
      </c>
      <c r="N96">
        <f t="shared" si="93"/>
        <v>66.25</v>
      </c>
      <c r="O96">
        <f t="shared" si="93"/>
        <v>56.25</v>
      </c>
      <c r="P96">
        <f t="shared" si="93"/>
        <v>66.25</v>
      </c>
      <c r="Q96">
        <f t="shared" si="93"/>
        <v>40</v>
      </c>
      <c r="R96">
        <f t="shared" si="93"/>
        <v>66.25</v>
      </c>
      <c r="S96">
        <f t="shared" si="93"/>
        <v>81.25</v>
      </c>
      <c r="T96">
        <f t="shared" si="93"/>
        <v>86.25</v>
      </c>
    </row>
    <row r="97" spans="1:20">
      <c r="A97" s="82">
        <v>94</v>
      </c>
      <c r="B97" s="97" t="s">
        <v>13</v>
      </c>
      <c r="C97" s="97" t="s">
        <v>13</v>
      </c>
      <c r="D97" s="97" t="s">
        <v>14</v>
      </c>
      <c r="E97" s="97" t="s">
        <v>14</v>
      </c>
      <c r="F97" s="97" t="s">
        <v>14</v>
      </c>
      <c r="G97" s="97" t="s">
        <v>14</v>
      </c>
      <c r="H97" s="97" t="s">
        <v>13</v>
      </c>
      <c r="I97" s="97" t="s">
        <v>23</v>
      </c>
      <c r="J97" s="97" t="s">
        <v>42</v>
      </c>
      <c r="L97">
        <f t="shared" ref="L97:T97" si="94">IF(B97="O",((10*10)-3.75),IF(B97="A+",((9*10)-3.75),IF(B97="A",((8.5*10)-3.75),IF(B97="B+",((8*10)-3.75),IF(B97="B",((7*10)-3.75),IF(B97="C",((6*10)-3.75),IF(B97="P",((5*10)-3.75),40)))))))</f>
        <v>66.25</v>
      </c>
      <c r="M97">
        <f t="shared" si="94"/>
        <v>66.25</v>
      </c>
      <c r="N97">
        <f t="shared" si="94"/>
        <v>56.25</v>
      </c>
      <c r="O97">
        <f t="shared" si="94"/>
        <v>56.25</v>
      </c>
      <c r="P97">
        <f t="shared" si="94"/>
        <v>56.25</v>
      </c>
      <c r="Q97">
        <f t="shared" si="94"/>
        <v>56.25</v>
      </c>
      <c r="R97">
        <f t="shared" si="94"/>
        <v>66.25</v>
      </c>
      <c r="S97">
        <f t="shared" si="94"/>
        <v>81.25</v>
      </c>
      <c r="T97">
        <f t="shared" si="94"/>
        <v>86.25</v>
      </c>
    </row>
    <row r="98" spans="1:20">
      <c r="A98" s="82">
        <v>95</v>
      </c>
      <c r="B98" s="97" t="s">
        <v>42</v>
      </c>
      <c r="C98" s="97" t="s">
        <v>13</v>
      </c>
      <c r="D98" s="97" t="s">
        <v>13</v>
      </c>
      <c r="E98" s="97" t="s">
        <v>14</v>
      </c>
      <c r="F98" s="97" t="s">
        <v>13</v>
      </c>
      <c r="G98" s="97" t="s">
        <v>14</v>
      </c>
      <c r="H98" s="97" t="s">
        <v>23</v>
      </c>
      <c r="I98" s="97" t="s">
        <v>23</v>
      </c>
      <c r="J98" s="97" t="s">
        <v>42</v>
      </c>
      <c r="L98">
        <f t="shared" ref="L98:T98" si="95">IF(B98="O",((10*10)-3.75),IF(B98="A+",((9*10)-3.75),IF(B98="A",((8.5*10)-3.75),IF(B98="B+",((8*10)-3.75),IF(B98="B",((7*10)-3.75),IF(B98="C",((6*10)-3.75),IF(B98="P",((5*10)-3.75),40)))))))</f>
        <v>86.25</v>
      </c>
      <c r="M98">
        <f t="shared" si="95"/>
        <v>66.25</v>
      </c>
      <c r="N98">
        <f t="shared" si="95"/>
        <v>66.25</v>
      </c>
      <c r="O98">
        <f t="shared" si="95"/>
        <v>56.25</v>
      </c>
      <c r="P98">
        <f t="shared" si="95"/>
        <v>66.25</v>
      </c>
      <c r="Q98">
        <f t="shared" si="95"/>
        <v>56.25</v>
      </c>
      <c r="R98">
        <f t="shared" si="95"/>
        <v>81.25</v>
      </c>
      <c r="S98">
        <f t="shared" si="95"/>
        <v>81.25</v>
      </c>
      <c r="T98">
        <f t="shared" si="95"/>
        <v>86.25</v>
      </c>
    </row>
    <row r="99" spans="1:20">
      <c r="A99" s="82">
        <v>96</v>
      </c>
      <c r="B99" s="97" t="s">
        <v>16</v>
      </c>
      <c r="C99" s="97" t="s">
        <v>16</v>
      </c>
      <c r="D99" s="97" t="s">
        <v>16</v>
      </c>
      <c r="E99" s="97" t="s">
        <v>16</v>
      </c>
      <c r="F99" s="97" t="s">
        <v>16</v>
      </c>
      <c r="G99" s="97" t="s">
        <v>16</v>
      </c>
      <c r="H99" s="97" t="s">
        <v>14</v>
      </c>
      <c r="I99" s="97" t="s">
        <v>13</v>
      </c>
      <c r="J99" s="97" t="s">
        <v>42</v>
      </c>
      <c r="L99">
        <f t="shared" ref="L99:T99" si="96">IF(B99="O",((10*10)-3.75),IF(B99="A+",((9*10)-3.75),IF(B99="A",((8.5*10)-3.75),IF(B99="B+",((8*10)-3.75),IF(B99="B",((7*10)-3.75),IF(B99="C",((6*10)-3.75),IF(B99="P",((5*10)-3.75),40)))))))</f>
        <v>40</v>
      </c>
      <c r="M99">
        <f t="shared" si="96"/>
        <v>40</v>
      </c>
      <c r="N99">
        <f t="shared" si="96"/>
        <v>40</v>
      </c>
      <c r="O99">
        <f t="shared" si="96"/>
        <v>40</v>
      </c>
      <c r="P99">
        <f t="shared" si="96"/>
        <v>40</v>
      </c>
      <c r="Q99">
        <f t="shared" si="96"/>
        <v>40</v>
      </c>
      <c r="R99">
        <f t="shared" si="96"/>
        <v>56.25</v>
      </c>
      <c r="S99">
        <f t="shared" si="96"/>
        <v>66.25</v>
      </c>
      <c r="T99">
        <f t="shared" si="96"/>
        <v>86.25</v>
      </c>
    </row>
    <row r="100" spans="1:20">
      <c r="A100" s="82">
        <v>97</v>
      </c>
      <c r="B100" s="97" t="s">
        <v>13</v>
      </c>
      <c r="C100" s="97" t="s">
        <v>16</v>
      </c>
      <c r="D100" s="97" t="s">
        <v>13</v>
      </c>
      <c r="E100" s="97" t="s">
        <v>14</v>
      </c>
      <c r="F100" s="97" t="s">
        <v>14</v>
      </c>
      <c r="G100" s="97" t="s">
        <v>16</v>
      </c>
      <c r="H100" s="97" t="s">
        <v>13</v>
      </c>
      <c r="I100" s="97" t="s">
        <v>18</v>
      </c>
      <c r="J100" s="97" t="s">
        <v>42</v>
      </c>
      <c r="L100">
        <f t="shared" ref="L100:T100" si="97">IF(B100="O",((10*10)-3.75),IF(B100="A+",((9*10)-3.75),IF(B100="A",((8.5*10)-3.75),IF(B100="B+",((8*10)-3.75),IF(B100="B",((7*10)-3.75),IF(B100="C",((6*10)-3.75),IF(B100="P",((5*10)-3.75),40)))))))</f>
        <v>66.25</v>
      </c>
      <c r="M100">
        <f t="shared" si="97"/>
        <v>40</v>
      </c>
      <c r="N100">
        <f t="shared" si="97"/>
        <v>66.25</v>
      </c>
      <c r="O100">
        <f t="shared" si="97"/>
        <v>56.25</v>
      </c>
      <c r="P100">
        <f t="shared" si="97"/>
        <v>56.25</v>
      </c>
      <c r="Q100">
        <f t="shared" si="97"/>
        <v>40</v>
      </c>
      <c r="R100">
        <f t="shared" si="97"/>
        <v>66.25</v>
      </c>
      <c r="S100">
        <f t="shared" si="97"/>
        <v>76.25</v>
      </c>
      <c r="T100">
        <f t="shared" si="97"/>
        <v>86.25</v>
      </c>
    </row>
    <row r="101" spans="1:20">
      <c r="A101" s="82">
        <v>98</v>
      </c>
      <c r="B101" s="97" t="s">
        <v>18</v>
      </c>
      <c r="C101" s="97" t="s">
        <v>23</v>
      </c>
      <c r="D101" s="97" t="s">
        <v>13</v>
      </c>
      <c r="E101" s="97" t="s">
        <v>13</v>
      </c>
      <c r="F101" s="97" t="s">
        <v>13</v>
      </c>
      <c r="G101" s="97" t="s">
        <v>13</v>
      </c>
      <c r="H101" s="97" t="s">
        <v>18</v>
      </c>
      <c r="I101" s="97" t="s">
        <v>23</v>
      </c>
      <c r="J101" s="97" t="s">
        <v>35</v>
      </c>
      <c r="L101">
        <f t="shared" ref="L101:T101" si="98">IF(B101="O",((10*10)-3.75),IF(B101="A+",((9*10)-3.75),IF(B101="A",((8.5*10)-3.75),IF(B101="B+",((8*10)-3.75),IF(B101="B",((7*10)-3.75),IF(B101="C",((6*10)-3.75),IF(B101="P",((5*10)-3.75),40)))))))</f>
        <v>76.25</v>
      </c>
      <c r="M101">
        <f t="shared" si="98"/>
        <v>81.25</v>
      </c>
      <c r="N101">
        <f t="shared" si="98"/>
        <v>66.25</v>
      </c>
      <c r="O101">
        <f t="shared" si="98"/>
        <v>66.25</v>
      </c>
      <c r="P101">
        <f t="shared" si="98"/>
        <v>66.25</v>
      </c>
      <c r="Q101">
        <f t="shared" si="98"/>
        <v>66.25</v>
      </c>
      <c r="R101">
        <f t="shared" si="98"/>
        <v>76.25</v>
      </c>
      <c r="S101">
        <f t="shared" si="98"/>
        <v>81.25</v>
      </c>
      <c r="T101">
        <f t="shared" si="98"/>
        <v>96.25</v>
      </c>
    </row>
    <row r="102" spans="1:20">
      <c r="A102" s="82">
        <v>99</v>
      </c>
      <c r="B102" s="97" t="s">
        <v>16</v>
      </c>
      <c r="C102" s="97" t="s">
        <v>14</v>
      </c>
      <c r="D102" s="97" t="s">
        <v>16</v>
      </c>
      <c r="E102" s="97" t="s">
        <v>16</v>
      </c>
      <c r="F102" s="97" t="s">
        <v>13</v>
      </c>
      <c r="G102" s="97" t="s">
        <v>14</v>
      </c>
      <c r="H102" s="97" t="s">
        <v>23</v>
      </c>
      <c r="I102" s="97" t="s">
        <v>23</v>
      </c>
      <c r="J102" s="97" t="s">
        <v>42</v>
      </c>
      <c r="L102">
        <f t="shared" ref="L102:T102" si="99">IF(B102="O",((10*10)-3.75),IF(B102="A+",((9*10)-3.75),IF(B102="A",((8.5*10)-3.75),IF(B102="B+",((8*10)-3.75),IF(B102="B",((7*10)-3.75),IF(B102="C",((6*10)-3.75),IF(B102="P",((5*10)-3.75),40)))))))</f>
        <v>40</v>
      </c>
      <c r="M102">
        <f t="shared" si="99"/>
        <v>56.25</v>
      </c>
      <c r="N102">
        <f t="shared" si="99"/>
        <v>40</v>
      </c>
      <c r="O102">
        <f t="shared" si="99"/>
        <v>40</v>
      </c>
      <c r="P102">
        <f t="shared" si="99"/>
        <v>66.25</v>
      </c>
      <c r="Q102">
        <f t="shared" si="99"/>
        <v>56.25</v>
      </c>
      <c r="R102">
        <f t="shared" si="99"/>
        <v>81.25</v>
      </c>
      <c r="S102">
        <f t="shared" si="99"/>
        <v>81.25</v>
      </c>
      <c r="T102">
        <f t="shared" si="99"/>
        <v>86.25</v>
      </c>
    </row>
    <row r="103" spans="1:20">
      <c r="A103" s="82">
        <v>100</v>
      </c>
      <c r="B103" s="97" t="s">
        <v>18</v>
      </c>
      <c r="C103" s="97" t="s">
        <v>18</v>
      </c>
      <c r="D103" s="97" t="s">
        <v>18</v>
      </c>
      <c r="E103" s="97" t="s">
        <v>23</v>
      </c>
      <c r="F103" s="97" t="s">
        <v>18</v>
      </c>
      <c r="G103" s="97" t="s">
        <v>13</v>
      </c>
      <c r="H103" s="97" t="s">
        <v>13</v>
      </c>
      <c r="I103" s="97" t="s">
        <v>35</v>
      </c>
      <c r="J103" s="97" t="s">
        <v>42</v>
      </c>
      <c r="L103">
        <f t="shared" ref="L103:T103" si="100">IF(B103="O",((10*10)-3.75),IF(B103="A+",((9*10)-3.75),IF(B103="A",((8.5*10)-3.75),IF(B103="B+",((8*10)-3.75),IF(B103="B",((7*10)-3.75),IF(B103="C",((6*10)-3.75),IF(B103="P",((5*10)-3.75),40)))))))</f>
        <v>76.25</v>
      </c>
      <c r="M103">
        <f t="shared" si="100"/>
        <v>76.25</v>
      </c>
      <c r="N103">
        <f t="shared" si="100"/>
        <v>76.25</v>
      </c>
      <c r="O103">
        <f t="shared" si="100"/>
        <v>81.25</v>
      </c>
      <c r="P103">
        <f t="shared" si="100"/>
        <v>76.25</v>
      </c>
      <c r="Q103">
        <f t="shared" si="100"/>
        <v>66.25</v>
      </c>
      <c r="R103">
        <f t="shared" si="100"/>
        <v>66.25</v>
      </c>
      <c r="S103">
        <f t="shared" si="100"/>
        <v>96.25</v>
      </c>
      <c r="T103">
        <f t="shared" si="100"/>
        <v>86.25</v>
      </c>
    </row>
    <row r="104" spans="1:20">
      <c r="A104" s="82">
        <v>101</v>
      </c>
      <c r="B104" s="97" t="s">
        <v>16</v>
      </c>
      <c r="C104" s="97" t="s">
        <v>14</v>
      </c>
      <c r="D104" s="97" t="s">
        <v>16</v>
      </c>
      <c r="E104" s="97" t="s">
        <v>16</v>
      </c>
      <c r="F104" s="97" t="s">
        <v>14</v>
      </c>
      <c r="G104" s="97" t="s">
        <v>16</v>
      </c>
      <c r="H104" s="97" t="s">
        <v>13</v>
      </c>
      <c r="I104" s="97" t="s">
        <v>23</v>
      </c>
      <c r="J104" s="97" t="s">
        <v>42</v>
      </c>
      <c r="L104">
        <f t="shared" ref="L104:T104" si="101">IF(B104="O",((10*10)-3.75),IF(B104="A+",((9*10)-3.75),IF(B104="A",((8.5*10)-3.75),IF(B104="B+",((8*10)-3.75),IF(B104="B",((7*10)-3.75),IF(B104="C",((6*10)-3.75),IF(B104="P",((5*10)-3.75),40)))))))</f>
        <v>40</v>
      </c>
      <c r="M104">
        <f t="shared" si="101"/>
        <v>56.25</v>
      </c>
      <c r="N104">
        <f t="shared" si="101"/>
        <v>40</v>
      </c>
      <c r="O104">
        <f t="shared" si="101"/>
        <v>40</v>
      </c>
      <c r="P104">
        <f t="shared" si="101"/>
        <v>56.25</v>
      </c>
      <c r="Q104">
        <f t="shared" si="101"/>
        <v>40</v>
      </c>
      <c r="R104">
        <f t="shared" si="101"/>
        <v>66.25</v>
      </c>
      <c r="S104">
        <f t="shared" si="101"/>
        <v>81.25</v>
      </c>
      <c r="T104">
        <f t="shared" si="101"/>
        <v>86.25</v>
      </c>
    </row>
    <row r="105" spans="1:20">
      <c r="A105" s="82">
        <v>102</v>
      </c>
      <c r="B105" s="97" t="s">
        <v>18</v>
      </c>
      <c r="C105" s="97" t="s">
        <v>13</v>
      </c>
      <c r="D105" s="97" t="s">
        <v>14</v>
      </c>
      <c r="E105" s="97" t="s">
        <v>13</v>
      </c>
      <c r="F105" s="97" t="s">
        <v>18</v>
      </c>
      <c r="G105" s="97" t="s">
        <v>13</v>
      </c>
      <c r="H105" s="97" t="s">
        <v>18</v>
      </c>
      <c r="I105" s="97" t="s">
        <v>23</v>
      </c>
      <c r="J105" s="97" t="s">
        <v>42</v>
      </c>
      <c r="L105">
        <f t="shared" ref="L105:T105" si="102">IF(B105="O",((10*10)-3.75),IF(B105="A+",((9*10)-3.75),IF(B105="A",((8.5*10)-3.75),IF(B105="B+",((8*10)-3.75),IF(B105="B",((7*10)-3.75),IF(B105="C",((6*10)-3.75),IF(B105="P",((5*10)-3.75),40)))))))</f>
        <v>76.25</v>
      </c>
      <c r="M105">
        <f t="shared" si="102"/>
        <v>66.25</v>
      </c>
      <c r="N105">
        <f t="shared" si="102"/>
        <v>56.25</v>
      </c>
      <c r="O105">
        <f t="shared" si="102"/>
        <v>66.25</v>
      </c>
      <c r="P105">
        <f t="shared" si="102"/>
        <v>76.25</v>
      </c>
      <c r="Q105">
        <f t="shared" si="102"/>
        <v>66.25</v>
      </c>
      <c r="R105">
        <f t="shared" si="102"/>
        <v>76.25</v>
      </c>
      <c r="S105">
        <f t="shared" si="102"/>
        <v>81.25</v>
      </c>
      <c r="T105">
        <f t="shared" si="102"/>
        <v>86.25</v>
      </c>
    </row>
    <row r="106" spans="1:20">
      <c r="A106" s="82">
        <v>103</v>
      </c>
      <c r="B106" s="97" t="s">
        <v>16</v>
      </c>
      <c r="C106" s="97" t="s">
        <v>15</v>
      </c>
      <c r="D106" s="97" t="s">
        <v>16</v>
      </c>
      <c r="E106" s="97" t="s">
        <v>16</v>
      </c>
      <c r="F106" s="97" t="s">
        <v>15</v>
      </c>
      <c r="G106" s="97" t="s">
        <v>16</v>
      </c>
      <c r="H106" s="97" t="s">
        <v>18</v>
      </c>
      <c r="I106" s="97" t="s">
        <v>18</v>
      </c>
      <c r="J106" s="97" t="s">
        <v>42</v>
      </c>
      <c r="L106">
        <f t="shared" ref="L106:T106" si="103">IF(B106="O",((10*10)-3.75),IF(B106="A+",((9*10)-3.75),IF(B106="A",((8.5*10)-3.75),IF(B106="B+",((8*10)-3.75),IF(B106="B",((7*10)-3.75),IF(B106="C",((6*10)-3.75),IF(B106="P",((5*10)-3.75),40)))))))</f>
        <v>40</v>
      </c>
      <c r="M106">
        <f t="shared" si="103"/>
        <v>46.25</v>
      </c>
      <c r="N106">
        <f t="shared" si="103"/>
        <v>40</v>
      </c>
      <c r="O106">
        <f t="shared" si="103"/>
        <v>40</v>
      </c>
      <c r="P106">
        <f t="shared" si="103"/>
        <v>46.25</v>
      </c>
      <c r="Q106">
        <f t="shared" si="103"/>
        <v>40</v>
      </c>
      <c r="R106">
        <f t="shared" si="103"/>
        <v>76.25</v>
      </c>
      <c r="S106">
        <f t="shared" si="103"/>
        <v>76.25</v>
      </c>
      <c r="T106">
        <f t="shared" si="103"/>
        <v>86.25</v>
      </c>
    </row>
    <row r="107" spans="1:20">
      <c r="A107" s="82">
        <v>104</v>
      </c>
      <c r="B107" s="97" t="s">
        <v>23</v>
      </c>
      <c r="C107" s="97" t="s">
        <v>18</v>
      </c>
      <c r="D107" s="97" t="s">
        <v>16</v>
      </c>
      <c r="E107" s="97" t="s">
        <v>14</v>
      </c>
      <c r="F107" s="97" t="s">
        <v>18</v>
      </c>
      <c r="G107" s="97" t="s">
        <v>13</v>
      </c>
      <c r="H107" s="97" t="s">
        <v>18</v>
      </c>
      <c r="I107" s="97" t="s">
        <v>35</v>
      </c>
      <c r="J107" s="97" t="s">
        <v>42</v>
      </c>
      <c r="L107">
        <f t="shared" ref="L107:T107" si="104">IF(B107="O",((10*10)-3.75),IF(B107="A+",((9*10)-3.75),IF(B107="A",((8.5*10)-3.75),IF(B107="B+",((8*10)-3.75),IF(B107="B",((7*10)-3.75),IF(B107="C",((6*10)-3.75),IF(B107="P",((5*10)-3.75),40)))))))</f>
        <v>81.25</v>
      </c>
      <c r="M107">
        <f t="shared" si="104"/>
        <v>76.25</v>
      </c>
      <c r="N107">
        <f t="shared" si="104"/>
        <v>40</v>
      </c>
      <c r="O107">
        <f t="shared" si="104"/>
        <v>56.25</v>
      </c>
      <c r="P107">
        <f t="shared" si="104"/>
        <v>76.25</v>
      </c>
      <c r="Q107">
        <f t="shared" si="104"/>
        <v>66.25</v>
      </c>
      <c r="R107">
        <f t="shared" si="104"/>
        <v>76.25</v>
      </c>
      <c r="S107">
        <f t="shared" si="104"/>
        <v>96.25</v>
      </c>
      <c r="T107">
        <f t="shared" si="104"/>
        <v>86.25</v>
      </c>
    </row>
    <row r="108" spans="1:20">
      <c r="A108" s="82">
        <v>105</v>
      </c>
      <c r="B108" s="97" t="s">
        <v>42</v>
      </c>
      <c r="C108" s="97" t="s">
        <v>42</v>
      </c>
      <c r="D108" s="97" t="s">
        <v>13</v>
      </c>
      <c r="E108" s="97" t="s">
        <v>18</v>
      </c>
      <c r="F108" s="97" t="s">
        <v>42</v>
      </c>
      <c r="G108" s="97" t="s">
        <v>18</v>
      </c>
      <c r="H108" s="97" t="s">
        <v>42</v>
      </c>
      <c r="I108" s="97" t="s">
        <v>42</v>
      </c>
      <c r="J108" s="97" t="s">
        <v>42</v>
      </c>
      <c r="L108">
        <f t="shared" ref="L108:T108" si="105">IF(B108="O",((10*10)-3.75),IF(B108="A+",((9*10)-3.75),IF(B108="A",((8.5*10)-3.75),IF(B108="B+",((8*10)-3.75),IF(B108="B",((7*10)-3.75),IF(B108="C",((6*10)-3.75),IF(B108="P",((5*10)-3.75),40)))))))</f>
        <v>86.25</v>
      </c>
      <c r="M108">
        <f t="shared" si="105"/>
        <v>86.25</v>
      </c>
      <c r="N108">
        <f t="shared" si="105"/>
        <v>66.25</v>
      </c>
      <c r="O108">
        <f t="shared" si="105"/>
        <v>76.25</v>
      </c>
      <c r="P108">
        <f t="shared" si="105"/>
        <v>86.25</v>
      </c>
      <c r="Q108">
        <f t="shared" si="105"/>
        <v>76.25</v>
      </c>
      <c r="R108">
        <f t="shared" si="105"/>
        <v>86.25</v>
      </c>
      <c r="S108">
        <f t="shared" si="105"/>
        <v>86.25</v>
      </c>
      <c r="T108">
        <f t="shared" si="105"/>
        <v>86.25</v>
      </c>
    </row>
    <row r="109" spans="1:20">
      <c r="A109" s="82">
        <v>106</v>
      </c>
      <c r="B109" s="97" t="s">
        <v>18</v>
      </c>
      <c r="C109" s="97" t="s">
        <v>13</v>
      </c>
      <c r="D109" s="97" t="s">
        <v>18</v>
      </c>
      <c r="E109" s="97" t="s">
        <v>16</v>
      </c>
      <c r="F109" s="97" t="s">
        <v>13</v>
      </c>
      <c r="G109" s="97" t="s">
        <v>13</v>
      </c>
      <c r="H109" s="97" t="s">
        <v>23</v>
      </c>
      <c r="I109" s="97" t="s">
        <v>42</v>
      </c>
      <c r="J109" s="97" t="s">
        <v>42</v>
      </c>
      <c r="L109">
        <f t="shared" ref="L109:T109" si="106">IF(B109="O",((10*10)-3.75),IF(B109="A+",((9*10)-3.75),IF(B109="A",((8.5*10)-3.75),IF(B109="B+",((8*10)-3.75),IF(B109="B",((7*10)-3.75),IF(B109="C",((6*10)-3.75),IF(B109="P",((5*10)-3.75),40)))))))</f>
        <v>76.25</v>
      </c>
      <c r="M109">
        <f t="shared" si="106"/>
        <v>66.25</v>
      </c>
      <c r="N109">
        <f t="shared" si="106"/>
        <v>76.25</v>
      </c>
      <c r="O109">
        <f t="shared" si="106"/>
        <v>40</v>
      </c>
      <c r="P109">
        <f t="shared" si="106"/>
        <v>66.25</v>
      </c>
      <c r="Q109">
        <f t="shared" si="106"/>
        <v>66.25</v>
      </c>
      <c r="R109">
        <f t="shared" si="106"/>
        <v>81.25</v>
      </c>
      <c r="S109">
        <f t="shared" si="106"/>
        <v>86.25</v>
      </c>
      <c r="T109">
        <f t="shared" si="106"/>
        <v>86.25</v>
      </c>
    </row>
    <row r="110" spans="1:20">
      <c r="A110" s="82">
        <v>107</v>
      </c>
      <c r="B110" s="97" t="s">
        <v>16</v>
      </c>
      <c r="C110" s="97" t="s">
        <v>14</v>
      </c>
      <c r="D110" s="97" t="s">
        <v>14</v>
      </c>
      <c r="E110" s="97" t="s">
        <v>16</v>
      </c>
      <c r="F110" s="97" t="s">
        <v>18</v>
      </c>
      <c r="G110" s="97" t="s">
        <v>13</v>
      </c>
      <c r="H110" s="97" t="s">
        <v>18</v>
      </c>
      <c r="I110" s="97" t="s">
        <v>42</v>
      </c>
      <c r="J110" s="97" t="s">
        <v>42</v>
      </c>
      <c r="L110">
        <f t="shared" ref="L110:T110" si="107">IF(B110="O",((10*10)-3.75),IF(B110="A+",((9*10)-3.75),IF(B110="A",((8.5*10)-3.75),IF(B110="B+",((8*10)-3.75),IF(B110="B",((7*10)-3.75),IF(B110="C",((6*10)-3.75),IF(B110="P",((5*10)-3.75),40)))))))</f>
        <v>40</v>
      </c>
      <c r="M110">
        <f t="shared" si="107"/>
        <v>56.25</v>
      </c>
      <c r="N110">
        <f t="shared" si="107"/>
        <v>56.25</v>
      </c>
      <c r="O110">
        <f t="shared" si="107"/>
        <v>40</v>
      </c>
      <c r="P110">
        <f t="shared" si="107"/>
        <v>76.25</v>
      </c>
      <c r="Q110">
        <f t="shared" si="107"/>
        <v>66.25</v>
      </c>
      <c r="R110">
        <f t="shared" si="107"/>
        <v>76.25</v>
      </c>
      <c r="S110">
        <f t="shared" si="107"/>
        <v>86.25</v>
      </c>
      <c r="T110">
        <f t="shared" si="107"/>
        <v>86.25</v>
      </c>
    </row>
    <row r="111" spans="1:20">
      <c r="A111" s="82">
        <v>108</v>
      </c>
      <c r="B111" s="97" t="s">
        <v>13</v>
      </c>
      <c r="C111" s="97" t="s">
        <v>18</v>
      </c>
      <c r="D111" s="97" t="s">
        <v>14</v>
      </c>
      <c r="E111" s="97" t="s">
        <v>16</v>
      </c>
      <c r="F111" s="97" t="s">
        <v>18</v>
      </c>
      <c r="G111" s="97" t="s">
        <v>13</v>
      </c>
      <c r="H111" s="97" t="s">
        <v>18</v>
      </c>
      <c r="I111" s="97" t="s">
        <v>35</v>
      </c>
      <c r="J111" s="97" t="s">
        <v>42</v>
      </c>
      <c r="L111">
        <f t="shared" ref="L111:T111" si="108">IF(B111="O",((10*10)-3.75),IF(B111="A+",((9*10)-3.75),IF(B111="A",((8.5*10)-3.75),IF(B111="B+",((8*10)-3.75),IF(B111="B",((7*10)-3.75),IF(B111="C",((6*10)-3.75),IF(B111="P",((5*10)-3.75),40)))))))</f>
        <v>66.25</v>
      </c>
      <c r="M111">
        <f t="shared" si="108"/>
        <v>76.25</v>
      </c>
      <c r="N111">
        <f t="shared" si="108"/>
        <v>56.25</v>
      </c>
      <c r="O111">
        <f t="shared" si="108"/>
        <v>40</v>
      </c>
      <c r="P111">
        <f t="shared" si="108"/>
        <v>76.25</v>
      </c>
      <c r="Q111">
        <f t="shared" si="108"/>
        <v>66.25</v>
      </c>
      <c r="R111">
        <f t="shared" si="108"/>
        <v>76.25</v>
      </c>
      <c r="S111">
        <f t="shared" si="108"/>
        <v>96.25</v>
      </c>
      <c r="T111">
        <f t="shared" si="108"/>
        <v>86.25</v>
      </c>
    </row>
    <row r="112" spans="1:20">
      <c r="A112" s="82">
        <v>109</v>
      </c>
      <c r="B112" s="97" t="s">
        <v>18</v>
      </c>
      <c r="C112" s="97" t="s">
        <v>18</v>
      </c>
      <c r="D112" s="97" t="s">
        <v>13</v>
      </c>
      <c r="E112" s="97" t="s">
        <v>13</v>
      </c>
      <c r="F112" s="97" t="s">
        <v>13</v>
      </c>
      <c r="G112" s="97" t="s">
        <v>14</v>
      </c>
      <c r="H112" s="97" t="s">
        <v>13</v>
      </c>
      <c r="I112" s="97" t="s">
        <v>42</v>
      </c>
      <c r="J112" s="97" t="s">
        <v>23</v>
      </c>
      <c r="L112">
        <f t="shared" ref="L112:T112" si="109">IF(B112="O",((10*10)-3.75),IF(B112="A+",((9*10)-3.75),IF(B112="A",((8.5*10)-3.75),IF(B112="B+",((8*10)-3.75),IF(B112="B",((7*10)-3.75),IF(B112="C",((6*10)-3.75),IF(B112="P",((5*10)-3.75),40)))))))</f>
        <v>76.25</v>
      </c>
      <c r="M112">
        <f t="shared" si="109"/>
        <v>76.25</v>
      </c>
      <c r="N112">
        <f t="shared" si="109"/>
        <v>66.25</v>
      </c>
      <c r="O112">
        <f t="shared" si="109"/>
        <v>66.25</v>
      </c>
      <c r="P112">
        <f t="shared" si="109"/>
        <v>66.25</v>
      </c>
      <c r="Q112">
        <f t="shared" si="109"/>
        <v>56.25</v>
      </c>
      <c r="R112">
        <f t="shared" si="109"/>
        <v>66.25</v>
      </c>
      <c r="S112">
        <f t="shared" si="109"/>
        <v>86.25</v>
      </c>
      <c r="T112">
        <f t="shared" si="109"/>
        <v>81.25</v>
      </c>
    </row>
    <row r="113" spans="1:20">
      <c r="A113" s="82">
        <v>110</v>
      </c>
      <c r="B113" s="97" t="s">
        <v>13</v>
      </c>
      <c r="C113" s="97" t="s">
        <v>13</v>
      </c>
      <c r="D113" s="97" t="s">
        <v>14</v>
      </c>
      <c r="E113" s="97" t="s">
        <v>14</v>
      </c>
      <c r="F113" s="97" t="s">
        <v>13</v>
      </c>
      <c r="G113" s="97" t="s">
        <v>14</v>
      </c>
      <c r="H113" s="97" t="s">
        <v>13</v>
      </c>
      <c r="I113" s="97" t="s">
        <v>18</v>
      </c>
      <c r="J113" s="97" t="s">
        <v>42</v>
      </c>
      <c r="L113">
        <f t="shared" ref="L113:T113" si="110">IF(B113="O",((10*10)-3.75),IF(B113="A+",((9*10)-3.75),IF(B113="A",((8.5*10)-3.75),IF(B113="B+",((8*10)-3.75),IF(B113="B",((7*10)-3.75),IF(B113="C",((6*10)-3.75),IF(B113="P",((5*10)-3.75),40)))))))</f>
        <v>66.25</v>
      </c>
      <c r="M113">
        <f t="shared" si="110"/>
        <v>66.25</v>
      </c>
      <c r="N113">
        <f t="shared" si="110"/>
        <v>56.25</v>
      </c>
      <c r="O113">
        <f t="shared" si="110"/>
        <v>56.25</v>
      </c>
      <c r="P113">
        <f t="shared" si="110"/>
        <v>66.25</v>
      </c>
      <c r="Q113">
        <f t="shared" si="110"/>
        <v>56.25</v>
      </c>
      <c r="R113">
        <f t="shared" si="110"/>
        <v>66.25</v>
      </c>
      <c r="S113">
        <f t="shared" si="110"/>
        <v>76.25</v>
      </c>
      <c r="T113">
        <f t="shared" si="110"/>
        <v>86.25</v>
      </c>
    </row>
    <row r="114" spans="1:20">
      <c r="A114" s="82">
        <v>111</v>
      </c>
      <c r="B114" s="97" t="s">
        <v>13</v>
      </c>
      <c r="C114" s="97" t="s">
        <v>13</v>
      </c>
      <c r="D114" s="97" t="s">
        <v>14</v>
      </c>
      <c r="E114" s="97" t="s">
        <v>14</v>
      </c>
      <c r="F114" s="97" t="s">
        <v>18</v>
      </c>
      <c r="G114" s="97" t="s">
        <v>14</v>
      </c>
      <c r="H114" s="97" t="s">
        <v>13</v>
      </c>
      <c r="I114" s="97" t="s">
        <v>35</v>
      </c>
      <c r="J114" s="97" t="s">
        <v>42</v>
      </c>
      <c r="L114">
        <f t="shared" ref="L114:T114" si="111">IF(B114="O",((10*10)-3.75),IF(B114="A+",((9*10)-3.75),IF(B114="A",((8.5*10)-3.75),IF(B114="B+",((8*10)-3.75),IF(B114="B",((7*10)-3.75),IF(B114="C",((6*10)-3.75),IF(B114="P",((5*10)-3.75),40)))))))</f>
        <v>66.25</v>
      </c>
      <c r="M114">
        <f t="shared" si="111"/>
        <v>66.25</v>
      </c>
      <c r="N114">
        <f t="shared" si="111"/>
        <v>56.25</v>
      </c>
      <c r="O114">
        <f t="shared" si="111"/>
        <v>56.25</v>
      </c>
      <c r="P114">
        <f t="shared" si="111"/>
        <v>76.25</v>
      </c>
      <c r="Q114">
        <f t="shared" si="111"/>
        <v>56.25</v>
      </c>
      <c r="R114">
        <f t="shared" si="111"/>
        <v>66.25</v>
      </c>
      <c r="S114">
        <f t="shared" si="111"/>
        <v>96.25</v>
      </c>
      <c r="T114">
        <f t="shared" si="111"/>
        <v>86.25</v>
      </c>
    </row>
    <row r="115" spans="1:20">
      <c r="A115" s="82">
        <v>112</v>
      </c>
      <c r="B115" s="97" t="s">
        <v>18</v>
      </c>
      <c r="C115" s="97" t="s">
        <v>18</v>
      </c>
      <c r="D115" s="97" t="s">
        <v>13</v>
      </c>
      <c r="E115" s="97" t="s">
        <v>13</v>
      </c>
      <c r="F115" s="97" t="s">
        <v>42</v>
      </c>
      <c r="G115" s="97" t="s">
        <v>18</v>
      </c>
      <c r="H115" s="97" t="s">
        <v>23</v>
      </c>
      <c r="I115" s="97" t="s">
        <v>18</v>
      </c>
      <c r="J115" s="97" t="s">
        <v>23</v>
      </c>
      <c r="L115">
        <f t="shared" ref="L115:T115" si="112">IF(B115="O",((10*10)-3.75),IF(B115="A+",((9*10)-3.75),IF(B115="A",((8.5*10)-3.75),IF(B115="B+",((8*10)-3.75),IF(B115="B",((7*10)-3.75),IF(B115="C",((6*10)-3.75),IF(B115="P",((5*10)-3.75),40)))))))</f>
        <v>76.25</v>
      </c>
      <c r="M115">
        <f t="shared" si="112"/>
        <v>76.25</v>
      </c>
      <c r="N115">
        <f t="shared" si="112"/>
        <v>66.25</v>
      </c>
      <c r="O115">
        <f t="shared" si="112"/>
        <v>66.25</v>
      </c>
      <c r="P115">
        <f t="shared" si="112"/>
        <v>86.25</v>
      </c>
      <c r="Q115">
        <f t="shared" si="112"/>
        <v>76.25</v>
      </c>
      <c r="R115">
        <f t="shared" si="112"/>
        <v>81.25</v>
      </c>
      <c r="S115">
        <f t="shared" si="112"/>
        <v>76.25</v>
      </c>
      <c r="T115">
        <f t="shared" si="112"/>
        <v>81.25</v>
      </c>
    </row>
    <row r="116" spans="1:20">
      <c r="A116" s="82">
        <v>113</v>
      </c>
      <c r="B116" s="97" t="s">
        <v>18</v>
      </c>
      <c r="C116" s="97" t="s">
        <v>13</v>
      </c>
      <c r="D116" s="97" t="s">
        <v>14</v>
      </c>
      <c r="E116" s="97" t="s">
        <v>16</v>
      </c>
      <c r="F116" s="97" t="s">
        <v>18</v>
      </c>
      <c r="G116" s="97" t="s">
        <v>14</v>
      </c>
      <c r="H116" s="97" t="s">
        <v>13</v>
      </c>
      <c r="I116" s="97" t="s">
        <v>18</v>
      </c>
      <c r="J116" s="97" t="s">
        <v>42</v>
      </c>
      <c r="L116">
        <f t="shared" ref="L116:T116" si="113">IF(B116="O",((10*10)-3.75),IF(B116="A+",((9*10)-3.75),IF(B116="A",((8.5*10)-3.75),IF(B116="B+",((8*10)-3.75),IF(B116="B",((7*10)-3.75),IF(B116="C",((6*10)-3.75),IF(B116="P",((5*10)-3.75),40)))))))</f>
        <v>76.25</v>
      </c>
      <c r="M116">
        <f t="shared" si="113"/>
        <v>66.25</v>
      </c>
      <c r="N116">
        <f t="shared" si="113"/>
        <v>56.25</v>
      </c>
      <c r="O116">
        <f t="shared" si="113"/>
        <v>40</v>
      </c>
      <c r="P116">
        <f t="shared" si="113"/>
        <v>76.25</v>
      </c>
      <c r="Q116">
        <f t="shared" si="113"/>
        <v>56.25</v>
      </c>
      <c r="R116">
        <f t="shared" si="113"/>
        <v>66.25</v>
      </c>
      <c r="S116">
        <f t="shared" si="113"/>
        <v>76.25</v>
      </c>
      <c r="T116">
        <f t="shared" si="113"/>
        <v>86.25</v>
      </c>
    </row>
    <row r="117" spans="1:20">
      <c r="A117" s="82">
        <v>114</v>
      </c>
      <c r="B117" s="97" t="s">
        <v>35</v>
      </c>
      <c r="C117" s="97" t="s">
        <v>23</v>
      </c>
      <c r="D117" s="97" t="s">
        <v>18</v>
      </c>
      <c r="E117" s="97" t="s">
        <v>42</v>
      </c>
      <c r="F117" s="97" t="s">
        <v>18</v>
      </c>
      <c r="G117" s="97" t="s">
        <v>18</v>
      </c>
      <c r="H117" s="97" t="s">
        <v>42</v>
      </c>
      <c r="I117" s="97" t="s">
        <v>35</v>
      </c>
      <c r="J117" s="97" t="s">
        <v>35</v>
      </c>
      <c r="L117">
        <f t="shared" ref="L117:T117" si="114">IF(B117="O",((10*10)-3.75),IF(B117="A+",((9*10)-3.75),IF(B117="A",((8.5*10)-3.75),IF(B117="B+",((8*10)-3.75),IF(B117="B",((7*10)-3.75),IF(B117="C",((6*10)-3.75),IF(B117="P",((5*10)-3.75),40)))))))</f>
        <v>96.25</v>
      </c>
      <c r="M117">
        <f t="shared" si="114"/>
        <v>81.25</v>
      </c>
      <c r="N117">
        <f t="shared" si="114"/>
        <v>76.25</v>
      </c>
      <c r="O117">
        <f t="shared" si="114"/>
        <v>86.25</v>
      </c>
      <c r="P117">
        <f t="shared" si="114"/>
        <v>76.25</v>
      </c>
      <c r="Q117">
        <f t="shared" si="114"/>
        <v>76.25</v>
      </c>
      <c r="R117">
        <f t="shared" si="114"/>
        <v>86.25</v>
      </c>
      <c r="S117">
        <f t="shared" si="114"/>
        <v>96.25</v>
      </c>
      <c r="T117">
        <f t="shared" si="114"/>
        <v>96.25</v>
      </c>
    </row>
    <row r="118" spans="1:20">
      <c r="A118" s="82">
        <v>115</v>
      </c>
      <c r="B118" s="97" t="s">
        <v>14</v>
      </c>
      <c r="C118" s="97" t="s">
        <v>14</v>
      </c>
      <c r="D118" s="97" t="s">
        <v>15</v>
      </c>
      <c r="E118" s="97" t="s">
        <v>16</v>
      </c>
      <c r="F118" s="97" t="s">
        <v>14</v>
      </c>
      <c r="G118" s="97" t="s">
        <v>15</v>
      </c>
      <c r="H118" s="97" t="s">
        <v>18</v>
      </c>
      <c r="I118" s="97" t="s">
        <v>35</v>
      </c>
      <c r="J118" s="97" t="s">
        <v>23</v>
      </c>
      <c r="L118">
        <f t="shared" ref="L118:T118" si="115">IF(B118="O",((10*10)-3.75),IF(B118="A+",((9*10)-3.75),IF(B118="A",((8.5*10)-3.75),IF(B118="B+",((8*10)-3.75),IF(B118="B",((7*10)-3.75),IF(B118="C",((6*10)-3.75),IF(B118="P",((5*10)-3.75),40)))))))</f>
        <v>56.25</v>
      </c>
      <c r="M118">
        <f t="shared" si="115"/>
        <v>56.25</v>
      </c>
      <c r="N118">
        <f t="shared" si="115"/>
        <v>46.25</v>
      </c>
      <c r="O118">
        <f t="shared" si="115"/>
        <v>40</v>
      </c>
      <c r="P118">
        <f t="shared" si="115"/>
        <v>56.25</v>
      </c>
      <c r="Q118">
        <f t="shared" si="115"/>
        <v>46.25</v>
      </c>
      <c r="R118">
        <f t="shared" si="115"/>
        <v>76.25</v>
      </c>
      <c r="S118">
        <f t="shared" si="115"/>
        <v>96.25</v>
      </c>
      <c r="T118">
        <f t="shared" si="115"/>
        <v>81.25</v>
      </c>
    </row>
    <row r="119" spans="1:20">
      <c r="A119" s="82">
        <v>116</v>
      </c>
      <c r="B119" s="97" t="s">
        <v>35</v>
      </c>
      <c r="C119" s="97" t="s">
        <v>42</v>
      </c>
      <c r="D119" s="97" t="s">
        <v>14</v>
      </c>
      <c r="E119" s="97" t="s">
        <v>18</v>
      </c>
      <c r="F119" s="97" t="s">
        <v>13</v>
      </c>
      <c r="G119" s="97" t="s">
        <v>13</v>
      </c>
      <c r="H119" s="97" t="s">
        <v>18</v>
      </c>
      <c r="I119" s="97" t="s">
        <v>35</v>
      </c>
      <c r="J119" s="97" t="s">
        <v>42</v>
      </c>
      <c r="L119">
        <f t="shared" ref="L119:T119" si="116">IF(B119="O",((10*10)-3.75),IF(B119="A+",((9*10)-3.75),IF(B119="A",((8.5*10)-3.75),IF(B119="B+",((8*10)-3.75),IF(B119="B",((7*10)-3.75),IF(B119="C",((6*10)-3.75),IF(B119="P",((5*10)-3.75),40)))))))</f>
        <v>96.25</v>
      </c>
      <c r="M119">
        <f t="shared" si="116"/>
        <v>86.25</v>
      </c>
      <c r="N119">
        <f t="shared" si="116"/>
        <v>56.25</v>
      </c>
      <c r="O119">
        <f t="shared" si="116"/>
        <v>76.25</v>
      </c>
      <c r="P119">
        <f t="shared" si="116"/>
        <v>66.25</v>
      </c>
      <c r="Q119">
        <f t="shared" si="116"/>
        <v>66.25</v>
      </c>
      <c r="R119">
        <f t="shared" si="116"/>
        <v>76.25</v>
      </c>
      <c r="S119">
        <f t="shared" si="116"/>
        <v>96.25</v>
      </c>
      <c r="T119">
        <f t="shared" si="116"/>
        <v>86.25</v>
      </c>
    </row>
    <row r="120" spans="1:20">
      <c r="A120" s="82">
        <v>117</v>
      </c>
      <c r="B120" s="97" t="s">
        <v>16</v>
      </c>
      <c r="C120" s="97" t="s">
        <v>13</v>
      </c>
      <c r="D120" s="97" t="s">
        <v>16</v>
      </c>
      <c r="E120" s="97" t="s">
        <v>14</v>
      </c>
      <c r="F120" s="97" t="s">
        <v>18</v>
      </c>
      <c r="G120" s="97" t="s">
        <v>14</v>
      </c>
      <c r="H120" s="97" t="s">
        <v>13</v>
      </c>
      <c r="I120" s="97" t="s">
        <v>35</v>
      </c>
      <c r="J120" s="97" t="s">
        <v>42</v>
      </c>
      <c r="L120">
        <f t="shared" ref="L120:T120" si="117">IF(B120="O",((10*10)-3.75),IF(B120="A+",((9*10)-3.75),IF(B120="A",((8.5*10)-3.75),IF(B120="B+",((8*10)-3.75),IF(B120="B",((7*10)-3.75),IF(B120="C",((6*10)-3.75),IF(B120="P",((5*10)-3.75),40)))))))</f>
        <v>40</v>
      </c>
      <c r="M120">
        <f t="shared" si="117"/>
        <v>66.25</v>
      </c>
      <c r="N120">
        <f t="shared" si="117"/>
        <v>40</v>
      </c>
      <c r="O120">
        <f t="shared" si="117"/>
        <v>56.25</v>
      </c>
      <c r="P120">
        <f t="shared" si="117"/>
        <v>76.25</v>
      </c>
      <c r="Q120">
        <f t="shared" si="117"/>
        <v>56.25</v>
      </c>
      <c r="R120">
        <f t="shared" si="117"/>
        <v>66.25</v>
      </c>
      <c r="S120">
        <f t="shared" si="117"/>
        <v>96.25</v>
      </c>
      <c r="T120">
        <f t="shared" si="117"/>
        <v>86.25</v>
      </c>
    </row>
    <row r="121" spans="1:20">
      <c r="A121" s="82">
        <v>118</v>
      </c>
      <c r="B121" s="97" t="s">
        <v>16</v>
      </c>
      <c r="C121" s="97" t="s">
        <v>16</v>
      </c>
      <c r="D121" s="97" t="s">
        <v>16</v>
      </c>
      <c r="E121" s="97" t="s">
        <v>16</v>
      </c>
      <c r="F121" s="97" t="s">
        <v>13</v>
      </c>
      <c r="G121" s="97" t="s">
        <v>16</v>
      </c>
      <c r="H121" s="97" t="s">
        <v>14</v>
      </c>
      <c r="I121" s="97" t="s">
        <v>13</v>
      </c>
      <c r="J121" s="97" t="s">
        <v>23</v>
      </c>
      <c r="L121">
        <f>IF(B121="O",((10*10)-3.75),IF(B121="A+",((9*10)-3.75),IF(B121="A",((8.5*10)-3.75),IF(B121="B+",((8*10)-3.75),IF(B121="B",((7*10)-3.75),IF(B121="C",((6*10)-3.75),IF(B121="P",((5*10)-3.75),40)))))))</f>
        <v>40</v>
      </c>
      <c r="M121">
        <f>IF(C121="O",((10*10)-3.75),IF(C121="A+",((9*10)-3.75),IF(C121="A",((8.5*10)-3.75),IF(C121="B+",((8*10)-3.75),IF(C121="B",((7*10)-3.75),IF(C121="C",((6*10)-3.75),IF(C121="P",((5*10)-3.75),40)))))))</f>
        <v>40</v>
      </c>
      <c r="N121">
        <f>IF(D121="O",((10*10)-3.75),IF(D121="A+",((9*10)-3.75),IF(D121="A",((8.5*10)-3.75),IF(D121="B+",((8*10)-3.75),IF(D121="B",((7*10)-3.75),IF(D121="C",((6*10)-3.75),IF(D121="P",((5*10)-3.75),40)))))))</f>
        <v>40</v>
      </c>
      <c r="O121">
        <f>IF(E121="O",((10*10)-3.75),IF(E121="A+",((9*10)-3.75),IF(E121="A",((8.5*10)-3.75),IF(E121="B+",((8*10)-3.75),IF(E121="B",((7*10)-3.75),IF(E121="C",((6*10)-3.75),IF(E121="P",((5*10)-3.75),40)))))))</f>
        <v>40</v>
      </c>
      <c r="P121">
        <f>IF(F121="O",((10*10)-3.75),IF(F121="A+",((9*10)-3.75),IF(F121="A",((8.5*10)-3.75),IF(F121="B+",((8*10)-3.75),IF(F121="B",((7*10)-3.75),IF(F121="C",((6*10)-3.75),IF(F121="P",((5*10)-3.75),40)))))))</f>
        <v>66.25</v>
      </c>
      <c r="Q121">
        <f>IF(G121="O",((10*10)-3.75),IF(G121="A+",((9*10)-3.75),IF(G121="A",((8.5*10)-3.75),IF(G121="B+",((8*10)-3.75),IF(G121="B",((7*10)-3.75),IF(G121="C",((6*10)-3.75),IF(G121="P",((5*10)-3.75),40)))))))</f>
        <v>40</v>
      </c>
      <c r="R121">
        <f>IF(H121="O",((10*10)-3.75),IF(H121="A+",((9*10)-3.75),IF(H121="A",((8.5*10)-3.75),IF(H121="B+",((8*10)-3.75),IF(H121="B",((7*10)-3.75),IF(H121="C",((6*10)-3.75),IF(H121="P",((5*10)-3.75),40)))))))</f>
        <v>56.25</v>
      </c>
      <c r="S121">
        <f>IF(I121="O",((10*10)-3.75),IF(I121="A+",((9*10)-3.75),IF(I121="A",((8.5*10)-3.75),IF(I121="B+",((8*10)-3.75),IF(I121="B",((7*10)-3.75),IF(I121="C",((6*10)-3.75),IF(I121="P",((5*10)-3.75),40)))))))</f>
        <v>66.25</v>
      </c>
      <c r="T121">
        <f>IF(J121="O",((10*10)-3.75),IF(J121="A+",((9*10)-3.75),IF(J121="A",((8.5*10)-3.75),IF(J121="B+",((8*10)-3.75),IF(J121="B",((7*10)-3.75),IF(J121="C",((6*10)-3.75),IF(J121="P",((5*10)-3.75),40)))))))</f>
        <v>81.25</v>
      </c>
    </row>
    <row r="122" spans="1:20">
      <c r="A122" s="82">
        <v>119</v>
      </c>
      <c r="B122" s="97" t="s">
        <v>14</v>
      </c>
      <c r="C122" s="97" t="s">
        <v>15</v>
      </c>
      <c r="D122" s="97" t="s">
        <v>16</v>
      </c>
      <c r="E122" s="97" t="s">
        <v>16</v>
      </c>
      <c r="F122" s="97" t="s">
        <v>14</v>
      </c>
      <c r="G122" s="97" t="s">
        <v>16</v>
      </c>
      <c r="H122" s="97" t="s">
        <v>14</v>
      </c>
      <c r="I122" s="97" t="s">
        <v>42</v>
      </c>
      <c r="J122" s="97" t="s">
        <v>23</v>
      </c>
      <c r="L122">
        <f>IF(B122="O",((10*10)-3.75),IF(B122="A+",((9*10)-3.75),IF(B122="A",((8.5*10)-3.75),IF(B122="B+",((8*10)-3.75),IF(B122="B",((7*10)-3.75),IF(B122="C",((6*10)-3.75),IF(B122="P",((5*10)-3.75),40)))))))</f>
        <v>56.25</v>
      </c>
      <c r="M122">
        <f>IF(C122="O",((10*10)-3.75),IF(C122="A+",((9*10)-3.75),IF(C122="A",((8.5*10)-3.75),IF(C122="B+",((8*10)-3.75),IF(C122="B",((7*10)-3.75),IF(C122="C",((6*10)-3.75),IF(C122="P",((5*10)-3.75),40)))))))</f>
        <v>46.25</v>
      </c>
      <c r="N122">
        <f>IF(D122="O",((10*10)-3.75),IF(D122="A+",((9*10)-3.75),IF(D122="A",((8.5*10)-3.75),IF(D122="B+",((8*10)-3.75),IF(D122="B",((7*10)-3.75),IF(D122="C",((6*10)-3.75),IF(D122="P",((5*10)-3.75),40)))))))</f>
        <v>40</v>
      </c>
      <c r="O122">
        <f>IF(E122="O",((10*10)-3.75),IF(E122="A+",((9*10)-3.75),IF(E122="A",((8.5*10)-3.75),IF(E122="B+",((8*10)-3.75),IF(E122="B",((7*10)-3.75),IF(E122="C",((6*10)-3.75),IF(E122="P",((5*10)-3.75),40)))))))</f>
        <v>40</v>
      </c>
      <c r="P122">
        <f>IF(F122="O",((10*10)-3.75),IF(F122="A+",((9*10)-3.75),IF(F122="A",((8.5*10)-3.75),IF(F122="B+",((8*10)-3.75),IF(F122="B",((7*10)-3.75),IF(F122="C",((6*10)-3.75),IF(F122="P",((5*10)-3.75),40)))))))</f>
        <v>56.25</v>
      </c>
      <c r="Q122">
        <f>IF(G122="O",((10*10)-3.75),IF(G122="A+",((9*10)-3.75),IF(G122="A",((8.5*10)-3.75),IF(G122="B+",((8*10)-3.75),IF(G122="B",((7*10)-3.75),IF(G122="C",((6*10)-3.75),IF(G122="P",((5*10)-3.75),40)))))))</f>
        <v>40</v>
      </c>
      <c r="R122">
        <f>IF(H122="O",((10*10)-3.75),IF(H122="A+",((9*10)-3.75),IF(H122="A",((8.5*10)-3.75),IF(H122="B+",((8*10)-3.75),IF(H122="B",((7*10)-3.75),IF(H122="C",((6*10)-3.75),IF(H122="P",((5*10)-3.75),40)))))))</f>
        <v>56.25</v>
      </c>
      <c r="S122">
        <f>IF(I122="O",((10*10)-3.75),IF(I122="A+",((9*10)-3.75),IF(I122="A",((8.5*10)-3.75),IF(I122="B+",((8*10)-3.75),IF(I122="B",((7*10)-3.75),IF(I122="C",((6*10)-3.75),IF(I122="P",((5*10)-3.75),40)))))))</f>
        <v>86.25</v>
      </c>
      <c r="T122">
        <f>IF(J122="O",((10*10)-3.75),IF(J122="A+",((9*10)-3.75),IF(J122="A",((8.5*10)-3.75),IF(J122="B+",((8*10)-3.75),IF(J122="B",((7*10)-3.75),IF(J122="C",((6*10)-3.75),IF(J122="P",((5*10)-3.75),40)))))))</f>
        <v>81.25</v>
      </c>
    </row>
    <row r="123" spans="1:10">
      <c r="A123" s="82"/>
      <c r="B123" s="99"/>
      <c r="C123" s="99"/>
      <c r="D123" s="99"/>
      <c r="E123" s="99"/>
      <c r="F123" s="99"/>
      <c r="G123" s="99"/>
      <c r="H123" s="99"/>
      <c r="I123" s="99"/>
      <c r="J123" s="99"/>
    </row>
    <row r="125" spans="11:20">
      <c r="K125" s="84">
        <v>70</v>
      </c>
      <c r="L125">
        <f t="shared" ref="L125:T125" si="118">COUNTIF(L$4:L$124,"&gt;=70")</f>
        <v>64</v>
      </c>
      <c r="M125">
        <f t="shared" si="118"/>
        <v>39</v>
      </c>
      <c r="N125">
        <f t="shared" si="118"/>
        <v>34</v>
      </c>
      <c r="O125">
        <f t="shared" si="118"/>
        <v>29</v>
      </c>
      <c r="P125">
        <f t="shared" si="118"/>
        <v>40</v>
      </c>
      <c r="Q125">
        <f t="shared" si="118"/>
        <v>17</v>
      </c>
      <c r="R125">
        <f t="shared" si="118"/>
        <v>77</v>
      </c>
      <c r="S125">
        <f t="shared" si="118"/>
        <v>106</v>
      </c>
      <c r="T125">
        <f t="shared" si="118"/>
        <v>117</v>
      </c>
    </row>
    <row r="126" spans="11:20">
      <c r="K126" s="84">
        <v>65</v>
      </c>
      <c r="L126">
        <f t="shared" ref="L126:T126" si="119">COUNTIF(L$4:L$124,"&gt;=65")</f>
        <v>82</v>
      </c>
      <c r="M126">
        <f t="shared" si="119"/>
        <v>69</v>
      </c>
      <c r="N126">
        <f t="shared" si="119"/>
        <v>59</v>
      </c>
      <c r="O126">
        <f t="shared" si="119"/>
        <v>54</v>
      </c>
      <c r="P126">
        <f t="shared" si="119"/>
        <v>78</v>
      </c>
      <c r="Q126">
        <f t="shared" si="119"/>
        <v>44</v>
      </c>
      <c r="R126">
        <f t="shared" si="119"/>
        <v>105</v>
      </c>
      <c r="S126">
        <f t="shared" si="119"/>
        <v>117</v>
      </c>
      <c r="T126">
        <f t="shared" si="119"/>
        <v>119</v>
      </c>
    </row>
    <row r="127" spans="11:20">
      <c r="K127" s="84">
        <v>55</v>
      </c>
      <c r="L127">
        <f t="shared" ref="L127:T127" si="120">COUNTIF(L$4:L$124,"&gt;=55")</f>
        <v>98</v>
      </c>
      <c r="M127">
        <f t="shared" si="120"/>
        <v>98</v>
      </c>
      <c r="N127">
        <f t="shared" si="120"/>
        <v>85</v>
      </c>
      <c r="O127">
        <f t="shared" si="120"/>
        <v>79</v>
      </c>
      <c r="P127">
        <f t="shared" si="120"/>
        <v>108</v>
      </c>
      <c r="Q127">
        <f t="shared" si="120"/>
        <v>78</v>
      </c>
      <c r="R127">
        <f t="shared" si="120"/>
        <v>119</v>
      </c>
      <c r="S127">
        <f t="shared" si="120"/>
        <v>119</v>
      </c>
      <c r="T127">
        <f t="shared" si="120"/>
        <v>119</v>
      </c>
    </row>
    <row r="129" spans="11:20">
      <c r="K129" s="85">
        <v>0.7</v>
      </c>
      <c r="L129">
        <f>ROUND((L125/119)*100,0)</f>
        <v>54</v>
      </c>
      <c r="M129">
        <f t="shared" ref="M129:T129" si="121">ROUND((M125/119)*100,0)</f>
        <v>33</v>
      </c>
      <c r="N129">
        <f t="shared" si="121"/>
        <v>29</v>
      </c>
      <c r="O129">
        <f t="shared" si="121"/>
        <v>24</v>
      </c>
      <c r="P129">
        <f t="shared" si="121"/>
        <v>34</v>
      </c>
      <c r="Q129">
        <f t="shared" si="121"/>
        <v>14</v>
      </c>
      <c r="R129">
        <f t="shared" si="121"/>
        <v>65</v>
      </c>
      <c r="S129">
        <f t="shared" si="121"/>
        <v>89</v>
      </c>
      <c r="T129">
        <f t="shared" si="121"/>
        <v>98</v>
      </c>
    </row>
    <row r="130" spans="11:20">
      <c r="K130" s="85">
        <v>0.65</v>
      </c>
      <c r="L130">
        <f>ROUND((L126/119)*100,0)</f>
        <v>69</v>
      </c>
      <c r="M130">
        <f>ROUND((M126/119)*100,0)</f>
        <v>58</v>
      </c>
      <c r="N130">
        <f>ROUND((N126/119)*100,0)</f>
        <v>50</v>
      </c>
      <c r="O130">
        <f>ROUND((O126/119)*100,0)</f>
        <v>45</v>
      </c>
      <c r="P130">
        <f>ROUND((P126/119)*100,0)</f>
        <v>66</v>
      </c>
      <c r="Q130">
        <f>ROUND((Q126/119)*100,0)</f>
        <v>37</v>
      </c>
      <c r="R130">
        <f>ROUND((R126/119)*100,0)</f>
        <v>88</v>
      </c>
      <c r="S130">
        <f>ROUND((S126/119)*100,0)</f>
        <v>98</v>
      </c>
      <c r="T130">
        <f>ROUND((T126/119)*100,0)</f>
        <v>100</v>
      </c>
    </row>
    <row r="131" spans="11:20">
      <c r="K131" s="85">
        <v>0.55</v>
      </c>
      <c r="L131">
        <f>ROUND((L127/119)*100,0)</f>
        <v>82</v>
      </c>
      <c r="M131">
        <f>ROUND((M127/119)*100,0)</f>
        <v>82</v>
      </c>
      <c r="N131">
        <f>ROUND((N127/119)*100,0)</f>
        <v>71</v>
      </c>
      <c r="O131">
        <f>ROUND((O127/119)*100,0)</f>
        <v>66</v>
      </c>
      <c r="P131">
        <f>ROUND((P127/119)*100,0)</f>
        <v>91</v>
      </c>
      <c r="Q131">
        <f>ROUND((Q127/119)*100,0)</f>
        <v>66</v>
      </c>
      <c r="R131">
        <f>ROUND((R127/119)*100,0)</f>
        <v>100</v>
      </c>
      <c r="S131">
        <f>ROUND((S127/119)*100,0)</f>
        <v>100</v>
      </c>
      <c r="T131">
        <f>ROUND((T127/119)*100,0)</f>
        <v>100</v>
      </c>
    </row>
    <row r="132" spans="21:21">
      <c r="U132" s="88" t="s">
        <v>207</v>
      </c>
    </row>
    <row r="133" spans="9:21">
      <c r="I133" s="86" t="s">
        <v>208</v>
      </c>
      <c r="J133" s="86"/>
      <c r="K133" s="86"/>
      <c r="L133">
        <f t="shared" ref="L133:T133" si="122">IF(L129&gt;70,3,IF(L129&gt;60,2,IF(L129&gt;50,1,0)))</f>
        <v>1</v>
      </c>
      <c r="M133">
        <f t="shared" si="122"/>
        <v>0</v>
      </c>
      <c r="N133">
        <f t="shared" si="122"/>
        <v>0</v>
      </c>
      <c r="O133">
        <f t="shared" si="122"/>
        <v>0</v>
      </c>
      <c r="P133">
        <f t="shared" si="122"/>
        <v>0</v>
      </c>
      <c r="Q133">
        <f t="shared" si="122"/>
        <v>0</v>
      </c>
      <c r="R133">
        <f t="shared" si="122"/>
        <v>2</v>
      </c>
      <c r="S133">
        <f t="shared" si="122"/>
        <v>3</v>
      </c>
      <c r="T133">
        <f t="shared" si="122"/>
        <v>3</v>
      </c>
      <c r="U133">
        <f t="shared" ref="U133:U135" si="123">ROUND((SUM(L133:T133)/9),0)</f>
        <v>1</v>
      </c>
    </row>
    <row r="134" spans="9:21">
      <c r="I134" s="87" t="s">
        <v>209</v>
      </c>
      <c r="J134" s="87"/>
      <c r="K134" s="87"/>
      <c r="L134">
        <f t="shared" ref="L134:T134" si="124">IF(L130&gt;70,3,IF(L130&gt;60,2,IF(L130&gt;50,1,0)))</f>
        <v>2</v>
      </c>
      <c r="M134">
        <f t="shared" si="124"/>
        <v>1</v>
      </c>
      <c r="N134">
        <f t="shared" si="124"/>
        <v>0</v>
      </c>
      <c r="O134">
        <f t="shared" si="124"/>
        <v>0</v>
      </c>
      <c r="P134">
        <f t="shared" si="124"/>
        <v>2</v>
      </c>
      <c r="Q134">
        <f t="shared" si="124"/>
        <v>0</v>
      </c>
      <c r="R134">
        <f t="shared" si="124"/>
        <v>3</v>
      </c>
      <c r="S134">
        <f t="shared" si="124"/>
        <v>3</v>
      </c>
      <c r="T134">
        <f t="shared" si="124"/>
        <v>3</v>
      </c>
      <c r="U134">
        <f t="shared" si="123"/>
        <v>2</v>
      </c>
    </row>
    <row r="135" spans="9:21">
      <c r="I135" s="87" t="s">
        <v>210</v>
      </c>
      <c r="J135" s="87"/>
      <c r="K135" s="87"/>
      <c r="L135">
        <f t="shared" ref="L135:T135" si="125">IF(L131&gt;70,3,IF(L131&gt;60,2,IF(L131&gt;50,1,0)))</f>
        <v>3</v>
      </c>
      <c r="M135">
        <f t="shared" si="125"/>
        <v>3</v>
      </c>
      <c r="N135">
        <f t="shared" si="125"/>
        <v>3</v>
      </c>
      <c r="O135">
        <f t="shared" si="125"/>
        <v>2</v>
      </c>
      <c r="P135">
        <f t="shared" si="125"/>
        <v>3</v>
      </c>
      <c r="Q135">
        <f t="shared" si="125"/>
        <v>2</v>
      </c>
      <c r="R135">
        <f t="shared" si="125"/>
        <v>3</v>
      </c>
      <c r="S135">
        <f t="shared" si="125"/>
        <v>3</v>
      </c>
      <c r="T135">
        <f t="shared" si="125"/>
        <v>3</v>
      </c>
      <c r="U135">
        <f t="shared" si="123"/>
        <v>3</v>
      </c>
    </row>
  </sheetData>
  <mergeCells count="1">
    <mergeCell ref="A1:L1"/>
  </mergeCells>
  <conditionalFormatting sqref="B3:J3">
    <cfRule type="containsText" dxfId="3" priority="4" operator="between" text="F">
      <formula>NOT(ISERROR(SEARCH("F",B3)))</formula>
    </cfRule>
  </conditionalFormatting>
  <conditionalFormatting sqref="L3:T3">
    <cfRule type="containsText" dxfId="3" priority="2" operator="between" text="F">
      <formula>NOT(ISERROR(SEARCH("F",L3)))</formula>
    </cfRule>
  </conditionalFormatting>
  <conditionalFormatting sqref="B123:J123">
    <cfRule type="containsText" dxfId="3" priority="3" operator="between" text="F">
      <formula>NOT(ISERROR(SEARCH("F",B123)))</formula>
    </cfRule>
  </conditionalFormatting>
  <conditionalFormatting sqref="B4:J122">
    <cfRule type="containsText" dxfId="7" priority="1" operator="between" text="F">
      <formula>NOT(ISERROR(SEARCH("F",B4)))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Q72"/>
  <sheetViews>
    <sheetView topLeftCell="A25" workbookViewId="0">
      <selection activeCell="A62" sqref="A62:G72"/>
    </sheetView>
  </sheetViews>
  <sheetFormatPr defaultColWidth="9" defaultRowHeight="12.75"/>
  <cols>
    <col min="1" max="1" width="5.57333333333333" customWidth="1"/>
    <col min="2" max="2" width="10.14" customWidth="1"/>
    <col min="3" max="3" width="18" customWidth="1"/>
    <col min="4" max="7" width="11" customWidth="1"/>
  </cols>
  <sheetData>
    <row r="2" ht="15" spans="2:17">
      <c r="B2" s="140"/>
      <c r="C2" s="140"/>
      <c r="D2" s="164" t="s">
        <v>80</v>
      </c>
      <c r="E2" s="164" t="s">
        <v>81</v>
      </c>
      <c r="F2" s="164" t="s">
        <v>82</v>
      </c>
      <c r="G2" s="164" t="s">
        <v>83</v>
      </c>
      <c r="I2" s="168" t="s">
        <v>84</v>
      </c>
      <c r="J2" s="168" t="s">
        <v>85</v>
      </c>
      <c r="K2" s="168" t="s">
        <v>86</v>
      </c>
      <c r="L2" s="168" t="s">
        <v>87</v>
      </c>
      <c r="N2" s="171" t="s">
        <v>84</v>
      </c>
      <c r="O2" s="171" t="s">
        <v>85</v>
      </c>
      <c r="P2" s="171" t="s">
        <v>86</v>
      </c>
      <c r="Q2" s="171" t="s">
        <v>87</v>
      </c>
    </row>
    <row r="3" ht="15" spans="2:17">
      <c r="B3" s="140">
        <v>1</v>
      </c>
      <c r="C3" s="165" t="s">
        <v>12</v>
      </c>
      <c r="D3" s="166">
        <v>36.8</v>
      </c>
      <c r="E3" s="166">
        <v>41.2</v>
      </c>
      <c r="F3" s="166">
        <v>37</v>
      </c>
      <c r="G3" s="167">
        <v>29</v>
      </c>
      <c r="I3" s="169" t="s">
        <v>13</v>
      </c>
      <c r="J3" s="169" t="s">
        <v>18</v>
      </c>
      <c r="K3" s="169" t="s">
        <v>18</v>
      </c>
      <c r="L3" s="169" t="s">
        <v>13</v>
      </c>
      <c r="N3" s="140">
        <f>IF(I3="O",90,IF(I3="A+",85,IF(I3="A",80,IF(I3="B+",70,IF(I3="B",60,IF(I3="C",50,IF(I3="P",45,40)))))))</f>
        <v>60</v>
      </c>
      <c r="O3" s="140">
        <f t="shared" ref="O3:Q18" si="0">IF(J3="O",90,IF(J3="A+",85,IF(J3="A",80,IF(J3="B+",70,IF(J3="B",60,IF(J3="C",50,IF(J3="P",45,40)))))))</f>
        <v>70</v>
      </c>
      <c r="P3" s="140">
        <f t="shared" si="0"/>
        <v>70</v>
      </c>
      <c r="Q3" s="140">
        <f t="shared" si="0"/>
        <v>60</v>
      </c>
    </row>
    <row r="4" ht="15" spans="2:17">
      <c r="B4" s="140">
        <v>2</v>
      </c>
      <c r="C4" s="165" t="s">
        <v>17</v>
      </c>
      <c r="D4" s="166">
        <v>31.4</v>
      </c>
      <c r="E4" s="166">
        <v>40.4</v>
      </c>
      <c r="F4" s="166">
        <v>41.27</v>
      </c>
      <c r="G4" s="167">
        <v>35</v>
      </c>
      <c r="I4" s="169" t="s">
        <v>16</v>
      </c>
      <c r="J4" s="169" t="s">
        <v>14</v>
      </c>
      <c r="K4" s="169" t="s">
        <v>13</v>
      </c>
      <c r="L4" s="169" t="s">
        <v>13</v>
      </c>
      <c r="N4" s="140">
        <f t="shared" ref="N4:N50" si="1">IF(I4="O",90,IF(I4="A+",85,IF(I4="A",80,IF(I4="B+",70,IF(I4="B",60,IF(I4="C",50,IF(I4="P",45,40)))))))</f>
        <v>40</v>
      </c>
      <c r="O4" s="140">
        <f t="shared" si="0"/>
        <v>50</v>
      </c>
      <c r="P4" s="140">
        <f t="shared" si="0"/>
        <v>60</v>
      </c>
      <c r="Q4" s="140">
        <f t="shared" si="0"/>
        <v>60</v>
      </c>
    </row>
    <row r="5" ht="15" spans="2:17">
      <c r="B5" s="140">
        <v>3</v>
      </c>
      <c r="C5" s="165" t="s">
        <v>19</v>
      </c>
      <c r="D5" s="166">
        <v>41.4</v>
      </c>
      <c r="E5" s="166">
        <v>38.8</v>
      </c>
      <c r="F5" s="166">
        <v>40.77</v>
      </c>
      <c r="G5" s="167">
        <v>35</v>
      </c>
      <c r="I5" s="169" t="s">
        <v>14</v>
      </c>
      <c r="J5" s="169" t="s">
        <v>13</v>
      </c>
      <c r="K5" s="169" t="s">
        <v>13</v>
      </c>
      <c r="L5" s="169" t="s">
        <v>18</v>
      </c>
      <c r="N5" s="140">
        <f t="shared" si="1"/>
        <v>50</v>
      </c>
      <c r="O5" s="140">
        <f t="shared" si="0"/>
        <v>60</v>
      </c>
      <c r="P5" s="140">
        <f t="shared" si="0"/>
        <v>60</v>
      </c>
      <c r="Q5" s="140">
        <f t="shared" si="0"/>
        <v>70</v>
      </c>
    </row>
    <row r="6" ht="15" spans="2:17">
      <c r="B6" s="140">
        <v>4</v>
      </c>
      <c r="C6" s="165" t="s">
        <v>21</v>
      </c>
      <c r="D6" s="166">
        <v>30.8</v>
      </c>
      <c r="E6" s="166">
        <v>37.6</v>
      </c>
      <c r="F6" s="166">
        <v>34.6</v>
      </c>
      <c r="G6" s="167">
        <v>30</v>
      </c>
      <c r="I6" s="169" t="s">
        <v>14</v>
      </c>
      <c r="J6" s="169" t="s">
        <v>14</v>
      </c>
      <c r="K6" s="169" t="s">
        <v>18</v>
      </c>
      <c r="L6" s="169" t="s">
        <v>13</v>
      </c>
      <c r="N6" s="140">
        <f t="shared" si="1"/>
        <v>50</v>
      </c>
      <c r="O6" s="140">
        <f t="shared" si="0"/>
        <v>50</v>
      </c>
      <c r="P6" s="140">
        <f t="shared" si="0"/>
        <v>70</v>
      </c>
      <c r="Q6" s="140">
        <f t="shared" si="0"/>
        <v>60</v>
      </c>
    </row>
    <row r="7" ht="15" spans="2:17">
      <c r="B7" s="140">
        <v>5</v>
      </c>
      <c r="C7" s="165" t="s">
        <v>22</v>
      </c>
      <c r="D7" s="166">
        <v>44.8</v>
      </c>
      <c r="E7" s="166">
        <v>49.2</v>
      </c>
      <c r="F7" s="166">
        <v>42.43</v>
      </c>
      <c r="G7" s="167">
        <v>38</v>
      </c>
      <c r="I7" s="169" t="s">
        <v>23</v>
      </c>
      <c r="J7" s="169" t="s">
        <v>23</v>
      </c>
      <c r="K7" s="169" t="s">
        <v>42</v>
      </c>
      <c r="L7" s="169" t="s">
        <v>18</v>
      </c>
      <c r="N7" s="140">
        <f t="shared" si="1"/>
        <v>80</v>
      </c>
      <c r="O7" s="140">
        <f t="shared" si="0"/>
        <v>80</v>
      </c>
      <c r="P7" s="140">
        <f t="shared" si="0"/>
        <v>85</v>
      </c>
      <c r="Q7" s="140">
        <f t="shared" si="0"/>
        <v>70</v>
      </c>
    </row>
    <row r="8" ht="16.5" customHeight="1" spans="2:17">
      <c r="B8" s="140">
        <v>6</v>
      </c>
      <c r="C8" s="165" t="s">
        <v>24</v>
      </c>
      <c r="D8" s="166">
        <v>32.4</v>
      </c>
      <c r="E8" s="166">
        <v>34.8</v>
      </c>
      <c r="F8" s="166">
        <v>35.17</v>
      </c>
      <c r="G8" s="167">
        <v>37</v>
      </c>
      <c r="I8" s="169" t="s">
        <v>18</v>
      </c>
      <c r="J8" s="169" t="s">
        <v>18</v>
      </c>
      <c r="K8" s="169" t="s">
        <v>18</v>
      </c>
      <c r="L8" s="169" t="s">
        <v>18</v>
      </c>
      <c r="N8" s="140">
        <f t="shared" si="1"/>
        <v>70</v>
      </c>
      <c r="O8" s="140">
        <f t="shared" si="0"/>
        <v>70</v>
      </c>
      <c r="P8" s="140">
        <f t="shared" si="0"/>
        <v>70</v>
      </c>
      <c r="Q8" s="140">
        <f t="shared" si="0"/>
        <v>70</v>
      </c>
    </row>
    <row r="9" ht="15" spans="2:17">
      <c r="B9" s="140">
        <v>7</v>
      </c>
      <c r="C9" s="165" t="s">
        <v>25</v>
      </c>
      <c r="D9" s="166">
        <v>38.8</v>
      </c>
      <c r="E9" s="166">
        <v>38.4</v>
      </c>
      <c r="F9" s="166">
        <v>34.3</v>
      </c>
      <c r="G9" s="167">
        <v>32</v>
      </c>
      <c r="I9" s="169" t="s">
        <v>13</v>
      </c>
      <c r="J9" s="169" t="s">
        <v>13</v>
      </c>
      <c r="K9" s="169" t="s">
        <v>14</v>
      </c>
      <c r="L9" s="169" t="s">
        <v>13</v>
      </c>
      <c r="N9" s="140">
        <f t="shared" si="1"/>
        <v>60</v>
      </c>
      <c r="O9" s="140">
        <f t="shared" si="0"/>
        <v>60</v>
      </c>
      <c r="P9" s="140">
        <f t="shared" si="0"/>
        <v>50</v>
      </c>
      <c r="Q9" s="140">
        <f t="shared" si="0"/>
        <v>60</v>
      </c>
    </row>
    <row r="10" ht="15" spans="2:17">
      <c r="B10" s="140">
        <v>8</v>
      </c>
      <c r="C10" s="165" t="s">
        <v>26</v>
      </c>
      <c r="D10" s="166">
        <v>36.6</v>
      </c>
      <c r="E10" s="166">
        <v>37.6</v>
      </c>
      <c r="F10" s="166">
        <v>26.2</v>
      </c>
      <c r="G10" s="167">
        <v>31</v>
      </c>
      <c r="I10" s="169" t="s">
        <v>14</v>
      </c>
      <c r="J10" s="169" t="s">
        <v>14</v>
      </c>
      <c r="K10" s="169" t="s">
        <v>14</v>
      </c>
      <c r="L10" s="169" t="s">
        <v>14</v>
      </c>
      <c r="N10" s="140">
        <f t="shared" si="1"/>
        <v>50</v>
      </c>
      <c r="O10" s="140">
        <f t="shared" si="0"/>
        <v>50</v>
      </c>
      <c r="P10" s="140">
        <f t="shared" si="0"/>
        <v>50</v>
      </c>
      <c r="Q10" s="140">
        <f t="shared" si="0"/>
        <v>50</v>
      </c>
    </row>
    <row r="11" ht="15" spans="2:17">
      <c r="B11" s="140">
        <v>9</v>
      </c>
      <c r="C11" s="165" t="s">
        <v>27</v>
      </c>
      <c r="D11" s="166">
        <v>35.2</v>
      </c>
      <c r="E11" s="166">
        <v>36.4</v>
      </c>
      <c r="F11" s="166">
        <v>37.47</v>
      </c>
      <c r="G11" s="167">
        <v>36</v>
      </c>
      <c r="I11" s="169" t="s">
        <v>13</v>
      </c>
      <c r="J11" s="169" t="s">
        <v>13</v>
      </c>
      <c r="K11" s="169" t="s">
        <v>42</v>
      </c>
      <c r="L11" s="169" t="s">
        <v>18</v>
      </c>
      <c r="N11" s="140">
        <f t="shared" si="1"/>
        <v>60</v>
      </c>
      <c r="O11" s="140">
        <f t="shared" si="0"/>
        <v>60</v>
      </c>
      <c r="P11" s="140">
        <f t="shared" si="0"/>
        <v>85</v>
      </c>
      <c r="Q11" s="140">
        <f t="shared" si="0"/>
        <v>70</v>
      </c>
    </row>
    <row r="12" ht="15" spans="2:17">
      <c r="B12" s="140">
        <v>10</v>
      </c>
      <c r="C12" s="165" t="s">
        <v>28</v>
      </c>
      <c r="D12" s="166">
        <v>38</v>
      </c>
      <c r="E12" s="166">
        <v>46</v>
      </c>
      <c r="F12" s="166">
        <v>46.4</v>
      </c>
      <c r="G12" s="167">
        <v>35</v>
      </c>
      <c r="I12" s="169" t="s">
        <v>13</v>
      </c>
      <c r="J12" s="169" t="s">
        <v>23</v>
      </c>
      <c r="K12" s="169" t="s">
        <v>35</v>
      </c>
      <c r="L12" s="169" t="s">
        <v>18</v>
      </c>
      <c r="N12" s="140">
        <f t="shared" si="1"/>
        <v>60</v>
      </c>
      <c r="O12" s="140">
        <f t="shared" si="0"/>
        <v>80</v>
      </c>
      <c r="P12" s="140">
        <f t="shared" si="0"/>
        <v>90</v>
      </c>
      <c r="Q12" s="140">
        <f t="shared" si="0"/>
        <v>70</v>
      </c>
    </row>
    <row r="13" ht="15" spans="2:17">
      <c r="B13" s="140">
        <v>11</v>
      </c>
      <c r="C13" s="165" t="s">
        <v>29</v>
      </c>
      <c r="D13" s="166">
        <v>36.8</v>
      </c>
      <c r="E13" s="166">
        <v>36.4</v>
      </c>
      <c r="F13" s="166">
        <v>36.07</v>
      </c>
      <c r="G13" s="167">
        <v>28</v>
      </c>
      <c r="I13" s="169" t="s">
        <v>18</v>
      </c>
      <c r="J13" s="169" t="s">
        <v>13</v>
      </c>
      <c r="K13" s="169" t="s">
        <v>18</v>
      </c>
      <c r="L13" s="169" t="s">
        <v>13</v>
      </c>
      <c r="N13" s="140">
        <f t="shared" si="1"/>
        <v>70</v>
      </c>
      <c r="O13" s="140">
        <f t="shared" si="0"/>
        <v>60</v>
      </c>
      <c r="P13" s="140">
        <f t="shared" si="0"/>
        <v>70</v>
      </c>
      <c r="Q13" s="140">
        <f t="shared" si="0"/>
        <v>60</v>
      </c>
    </row>
    <row r="14" ht="15" spans="2:17">
      <c r="B14" s="140">
        <v>12</v>
      </c>
      <c r="C14" s="165" t="s">
        <v>30</v>
      </c>
      <c r="D14" s="166">
        <v>36.8</v>
      </c>
      <c r="E14" s="166">
        <v>33.2</v>
      </c>
      <c r="F14" s="166">
        <v>35.87</v>
      </c>
      <c r="G14" s="167">
        <v>28</v>
      </c>
      <c r="I14" s="169" t="s">
        <v>13</v>
      </c>
      <c r="J14" s="169" t="s">
        <v>13</v>
      </c>
      <c r="K14" s="169" t="s">
        <v>23</v>
      </c>
      <c r="L14" s="169" t="s">
        <v>18</v>
      </c>
      <c r="N14" s="140">
        <f t="shared" si="1"/>
        <v>60</v>
      </c>
      <c r="O14" s="140">
        <f t="shared" si="0"/>
        <v>60</v>
      </c>
      <c r="P14" s="140">
        <f t="shared" si="0"/>
        <v>80</v>
      </c>
      <c r="Q14" s="140">
        <f t="shared" si="0"/>
        <v>70</v>
      </c>
    </row>
    <row r="15" ht="25.5" spans="2:17">
      <c r="B15" s="140">
        <v>13</v>
      </c>
      <c r="C15" s="165" t="s">
        <v>31</v>
      </c>
      <c r="D15" s="166">
        <v>38</v>
      </c>
      <c r="E15" s="166">
        <v>38.8</v>
      </c>
      <c r="F15" s="166">
        <v>41.17</v>
      </c>
      <c r="G15" s="167">
        <v>26</v>
      </c>
      <c r="I15" s="169" t="s">
        <v>14</v>
      </c>
      <c r="J15" s="169" t="s">
        <v>14</v>
      </c>
      <c r="K15" s="169" t="s">
        <v>13</v>
      </c>
      <c r="L15" s="169" t="s">
        <v>14</v>
      </c>
      <c r="N15" s="140">
        <f t="shared" si="1"/>
        <v>50</v>
      </c>
      <c r="O15" s="140">
        <f t="shared" si="0"/>
        <v>50</v>
      </c>
      <c r="P15" s="140">
        <f t="shared" si="0"/>
        <v>60</v>
      </c>
      <c r="Q15" s="140">
        <f t="shared" si="0"/>
        <v>50</v>
      </c>
    </row>
    <row r="16" ht="15" spans="2:17">
      <c r="B16" s="140">
        <v>14</v>
      </c>
      <c r="C16" s="165" t="s">
        <v>32</v>
      </c>
      <c r="D16" s="166">
        <v>32</v>
      </c>
      <c r="E16" s="166">
        <v>36</v>
      </c>
      <c r="F16" s="166">
        <v>30.9</v>
      </c>
      <c r="G16" s="167">
        <v>26</v>
      </c>
      <c r="I16" s="169" t="s">
        <v>16</v>
      </c>
      <c r="J16" s="169" t="s">
        <v>16</v>
      </c>
      <c r="K16" s="169" t="s">
        <v>13</v>
      </c>
      <c r="L16" s="169" t="s">
        <v>16</v>
      </c>
      <c r="N16" s="140">
        <f t="shared" si="1"/>
        <v>40</v>
      </c>
      <c r="O16" s="140">
        <f t="shared" si="0"/>
        <v>40</v>
      </c>
      <c r="P16" s="140">
        <f t="shared" si="0"/>
        <v>60</v>
      </c>
      <c r="Q16" s="140">
        <f t="shared" si="0"/>
        <v>40</v>
      </c>
    </row>
    <row r="17" ht="25.5" spans="2:17">
      <c r="B17" s="140">
        <v>15</v>
      </c>
      <c r="C17" s="165" t="s">
        <v>33</v>
      </c>
      <c r="D17" s="166">
        <v>36.4</v>
      </c>
      <c r="E17" s="166">
        <v>47.6</v>
      </c>
      <c r="F17" s="166">
        <v>37.33</v>
      </c>
      <c r="G17" s="167">
        <v>37</v>
      </c>
      <c r="I17" s="169" t="s">
        <v>14</v>
      </c>
      <c r="J17" s="169" t="s">
        <v>13</v>
      </c>
      <c r="K17" s="169" t="s">
        <v>13</v>
      </c>
      <c r="L17" s="169" t="s">
        <v>16</v>
      </c>
      <c r="N17" s="140">
        <f t="shared" si="1"/>
        <v>50</v>
      </c>
      <c r="O17" s="140">
        <f t="shared" si="0"/>
        <v>60</v>
      </c>
      <c r="P17" s="140">
        <f t="shared" si="0"/>
        <v>60</v>
      </c>
      <c r="Q17" s="140">
        <f t="shared" si="0"/>
        <v>40</v>
      </c>
    </row>
    <row r="18" ht="15" spans="2:17">
      <c r="B18" s="140">
        <v>16</v>
      </c>
      <c r="C18" s="165" t="s">
        <v>34</v>
      </c>
      <c r="D18" s="166">
        <v>42.8</v>
      </c>
      <c r="E18" s="166">
        <v>46.8</v>
      </c>
      <c r="F18" s="166">
        <v>46.53</v>
      </c>
      <c r="G18" s="167">
        <v>34</v>
      </c>
      <c r="I18" s="169" t="s">
        <v>23</v>
      </c>
      <c r="J18" s="169" t="s">
        <v>23</v>
      </c>
      <c r="K18" s="169" t="s">
        <v>35</v>
      </c>
      <c r="L18" s="169" t="s">
        <v>13</v>
      </c>
      <c r="N18" s="140">
        <f t="shared" si="1"/>
        <v>80</v>
      </c>
      <c r="O18" s="140">
        <f t="shared" si="0"/>
        <v>80</v>
      </c>
      <c r="P18" s="140">
        <f t="shared" si="0"/>
        <v>90</v>
      </c>
      <c r="Q18" s="140">
        <f t="shared" si="0"/>
        <v>60</v>
      </c>
    </row>
    <row r="19" ht="15" spans="2:17">
      <c r="B19" s="140">
        <v>17</v>
      </c>
      <c r="C19" s="165" t="s">
        <v>36</v>
      </c>
      <c r="D19" s="166">
        <v>38.4</v>
      </c>
      <c r="E19" s="166">
        <v>44</v>
      </c>
      <c r="F19" s="166">
        <v>38.1</v>
      </c>
      <c r="G19" s="167">
        <v>35</v>
      </c>
      <c r="I19" s="169" t="s">
        <v>18</v>
      </c>
      <c r="J19" s="169" t="s">
        <v>18</v>
      </c>
      <c r="K19" s="169" t="s">
        <v>42</v>
      </c>
      <c r="L19" s="169" t="s">
        <v>14</v>
      </c>
      <c r="N19" s="140">
        <f t="shared" si="1"/>
        <v>70</v>
      </c>
      <c r="O19" s="140">
        <f t="shared" ref="O19:O50" si="2">IF(J19="O",90,IF(J19="A+",85,IF(J19="A",80,IF(J19="B+",70,IF(J19="B",60,IF(J19="C",50,IF(J19="P",45,40)))))))</f>
        <v>70</v>
      </c>
      <c r="P19" s="140">
        <f t="shared" ref="P19:P50" si="3">IF(K19="O",90,IF(K19="A+",85,IF(K19="A",80,IF(K19="B+",70,IF(K19="B",60,IF(K19="C",50,IF(K19="P",45,40)))))))</f>
        <v>85</v>
      </c>
      <c r="Q19" s="140">
        <f t="shared" ref="Q19:Q50" si="4">IF(L19="O",90,IF(L19="A+",85,IF(L19="A",80,IF(L19="B+",70,IF(L19="B",60,IF(L19="C",50,IF(L19="P",45,40)))))))</f>
        <v>50</v>
      </c>
    </row>
    <row r="20" ht="25.5" spans="2:17">
      <c r="B20" s="140">
        <v>18</v>
      </c>
      <c r="C20" s="165" t="s">
        <v>37</v>
      </c>
      <c r="D20" s="166">
        <v>32.4</v>
      </c>
      <c r="E20" s="166">
        <v>33.2</v>
      </c>
      <c r="F20" s="166">
        <v>35</v>
      </c>
      <c r="G20" s="167">
        <v>27</v>
      </c>
      <c r="I20" s="169" t="s">
        <v>14</v>
      </c>
      <c r="J20" s="169" t="s">
        <v>14</v>
      </c>
      <c r="K20" s="169" t="s">
        <v>18</v>
      </c>
      <c r="L20" s="169" t="s">
        <v>14</v>
      </c>
      <c r="N20" s="140">
        <f t="shared" si="1"/>
        <v>50</v>
      </c>
      <c r="O20" s="140">
        <f t="shared" si="2"/>
        <v>50</v>
      </c>
      <c r="P20" s="140">
        <f t="shared" si="3"/>
        <v>70</v>
      </c>
      <c r="Q20" s="140">
        <f t="shared" si="4"/>
        <v>50</v>
      </c>
    </row>
    <row r="21" ht="15" spans="2:17">
      <c r="B21" s="140">
        <v>19</v>
      </c>
      <c r="C21" s="165" t="s">
        <v>38</v>
      </c>
      <c r="D21" s="166">
        <v>29.6</v>
      </c>
      <c r="E21" s="166">
        <v>38.4</v>
      </c>
      <c r="F21" s="166">
        <v>35.97</v>
      </c>
      <c r="G21" s="167">
        <v>31</v>
      </c>
      <c r="I21" s="169" t="s">
        <v>13</v>
      </c>
      <c r="J21" s="169" t="s">
        <v>13</v>
      </c>
      <c r="K21" s="169" t="s">
        <v>18</v>
      </c>
      <c r="L21" s="169" t="s">
        <v>14</v>
      </c>
      <c r="N21" s="140">
        <f t="shared" si="1"/>
        <v>60</v>
      </c>
      <c r="O21" s="140">
        <f t="shared" si="2"/>
        <v>60</v>
      </c>
      <c r="P21" s="140">
        <f t="shared" si="3"/>
        <v>70</v>
      </c>
      <c r="Q21" s="140">
        <f t="shared" si="4"/>
        <v>50</v>
      </c>
    </row>
    <row r="22" ht="15" spans="2:17">
      <c r="B22" s="140">
        <v>20</v>
      </c>
      <c r="C22" s="165" t="s">
        <v>39</v>
      </c>
      <c r="D22" s="166">
        <v>37.2</v>
      </c>
      <c r="E22" s="166">
        <v>45.2</v>
      </c>
      <c r="F22" s="166">
        <v>41.07</v>
      </c>
      <c r="G22" s="167">
        <v>35</v>
      </c>
      <c r="I22" s="169" t="s">
        <v>14</v>
      </c>
      <c r="J22" s="169" t="s">
        <v>13</v>
      </c>
      <c r="K22" s="169" t="s">
        <v>18</v>
      </c>
      <c r="L22" s="169" t="s">
        <v>14</v>
      </c>
      <c r="N22" s="140">
        <f t="shared" si="1"/>
        <v>50</v>
      </c>
      <c r="O22" s="140">
        <f t="shared" si="2"/>
        <v>60</v>
      </c>
      <c r="P22" s="140">
        <f t="shared" si="3"/>
        <v>70</v>
      </c>
      <c r="Q22" s="140">
        <f t="shared" si="4"/>
        <v>50</v>
      </c>
    </row>
    <row r="23" ht="15" spans="2:17">
      <c r="B23" s="140">
        <v>21</v>
      </c>
      <c r="C23" s="165" t="s">
        <v>40</v>
      </c>
      <c r="D23" s="166">
        <v>36.8</v>
      </c>
      <c r="E23" s="166">
        <v>37.2</v>
      </c>
      <c r="F23" s="166">
        <v>42.67</v>
      </c>
      <c r="G23" s="167">
        <v>31</v>
      </c>
      <c r="I23" s="169" t="s">
        <v>18</v>
      </c>
      <c r="J23" s="169" t="s">
        <v>18</v>
      </c>
      <c r="K23" s="169" t="s">
        <v>35</v>
      </c>
      <c r="L23" s="169" t="s">
        <v>14</v>
      </c>
      <c r="N23" s="140">
        <f t="shared" si="1"/>
        <v>70</v>
      </c>
      <c r="O23" s="140">
        <f t="shared" si="2"/>
        <v>70</v>
      </c>
      <c r="P23" s="140">
        <f t="shared" si="3"/>
        <v>90</v>
      </c>
      <c r="Q23" s="140">
        <f t="shared" si="4"/>
        <v>50</v>
      </c>
    </row>
    <row r="24" ht="15" spans="2:17">
      <c r="B24" s="140">
        <v>22</v>
      </c>
      <c r="C24" s="165" t="s">
        <v>41</v>
      </c>
      <c r="D24" s="166">
        <v>46.4</v>
      </c>
      <c r="E24" s="166">
        <v>49.6</v>
      </c>
      <c r="F24" s="166">
        <v>48.7</v>
      </c>
      <c r="G24" s="167">
        <v>43</v>
      </c>
      <c r="I24" s="169" t="s">
        <v>23</v>
      </c>
      <c r="J24" s="169" t="s">
        <v>23</v>
      </c>
      <c r="K24" s="169" t="s">
        <v>35</v>
      </c>
      <c r="L24" s="169" t="s">
        <v>18</v>
      </c>
      <c r="N24" s="140">
        <f t="shared" si="1"/>
        <v>80</v>
      </c>
      <c r="O24" s="140">
        <f t="shared" si="2"/>
        <v>80</v>
      </c>
      <c r="P24" s="140">
        <f t="shared" si="3"/>
        <v>90</v>
      </c>
      <c r="Q24" s="140">
        <f t="shared" si="4"/>
        <v>70</v>
      </c>
    </row>
    <row r="25" ht="15" spans="2:17">
      <c r="B25" s="140">
        <v>23</v>
      </c>
      <c r="C25" s="165" t="s">
        <v>43</v>
      </c>
      <c r="D25" s="166">
        <v>37.8</v>
      </c>
      <c r="E25" s="166">
        <v>37.2</v>
      </c>
      <c r="F25" s="166">
        <v>38.77</v>
      </c>
      <c r="G25" s="167">
        <v>27</v>
      </c>
      <c r="I25" s="169" t="s">
        <v>13</v>
      </c>
      <c r="J25" s="169" t="s">
        <v>13</v>
      </c>
      <c r="K25" s="169" t="s">
        <v>23</v>
      </c>
      <c r="L25" s="169" t="s">
        <v>14</v>
      </c>
      <c r="N25" s="140">
        <f t="shared" si="1"/>
        <v>60</v>
      </c>
      <c r="O25" s="140">
        <f t="shared" si="2"/>
        <v>60</v>
      </c>
      <c r="P25" s="140">
        <f t="shared" si="3"/>
        <v>80</v>
      </c>
      <c r="Q25" s="140">
        <f t="shared" si="4"/>
        <v>50</v>
      </c>
    </row>
    <row r="26" ht="15" spans="2:17">
      <c r="B26" s="140">
        <v>24</v>
      </c>
      <c r="C26" s="165" t="s">
        <v>44</v>
      </c>
      <c r="D26" s="166">
        <v>46.4</v>
      </c>
      <c r="E26" s="166">
        <v>42.4</v>
      </c>
      <c r="F26" s="166">
        <v>43.2</v>
      </c>
      <c r="G26" s="167">
        <v>29</v>
      </c>
      <c r="I26" s="169" t="s">
        <v>18</v>
      </c>
      <c r="J26" s="169" t="s">
        <v>18</v>
      </c>
      <c r="K26" s="169" t="s">
        <v>42</v>
      </c>
      <c r="L26" s="169" t="s">
        <v>14</v>
      </c>
      <c r="N26" s="140">
        <f t="shared" si="1"/>
        <v>70</v>
      </c>
      <c r="O26" s="140">
        <f t="shared" si="2"/>
        <v>70</v>
      </c>
      <c r="P26" s="140">
        <f t="shared" si="3"/>
        <v>85</v>
      </c>
      <c r="Q26" s="140">
        <f t="shared" si="4"/>
        <v>50</v>
      </c>
    </row>
    <row r="27" ht="15" spans="2:17">
      <c r="B27" s="140">
        <v>25</v>
      </c>
      <c r="C27" s="165" t="s">
        <v>45</v>
      </c>
      <c r="D27" s="166">
        <v>29.6</v>
      </c>
      <c r="E27" s="166">
        <v>32.8</v>
      </c>
      <c r="F27" s="166">
        <v>41</v>
      </c>
      <c r="G27" s="167">
        <v>24</v>
      </c>
      <c r="I27" s="169" t="s">
        <v>14</v>
      </c>
      <c r="J27" s="169" t="s">
        <v>16</v>
      </c>
      <c r="K27" s="169" t="s">
        <v>16</v>
      </c>
      <c r="L27" s="169" t="s">
        <v>16</v>
      </c>
      <c r="N27" s="140">
        <f t="shared" si="1"/>
        <v>50</v>
      </c>
      <c r="O27" s="140">
        <f t="shared" si="2"/>
        <v>40</v>
      </c>
      <c r="P27" s="140">
        <f t="shared" si="3"/>
        <v>40</v>
      </c>
      <c r="Q27" s="140">
        <f t="shared" si="4"/>
        <v>40</v>
      </c>
    </row>
    <row r="28" ht="15" spans="2:17">
      <c r="B28" s="140">
        <v>26</v>
      </c>
      <c r="C28" s="165" t="s">
        <v>46</v>
      </c>
      <c r="D28" s="166">
        <v>33.4</v>
      </c>
      <c r="E28" s="166">
        <v>41.2</v>
      </c>
      <c r="F28" s="166">
        <v>38.6</v>
      </c>
      <c r="G28" s="167">
        <v>24</v>
      </c>
      <c r="I28" s="169" t="s">
        <v>13</v>
      </c>
      <c r="J28" s="169" t="s">
        <v>14</v>
      </c>
      <c r="K28" s="169" t="s">
        <v>42</v>
      </c>
      <c r="L28" s="169" t="s">
        <v>14</v>
      </c>
      <c r="N28" s="140">
        <f t="shared" si="1"/>
        <v>60</v>
      </c>
      <c r="O28" s="140">
        <f t="shared" si="2"/>
        <v>50</v>
      </c>
      <c r="P28" s="140">
        <f t="shared" si="3"/>
        <v>85</v>
      </c>
      <c r="Q28" s="140">
        <f t="shared" si="4"/>
        <v>50</v>
      </c>
    </row>
    <row r="29" ht="15" spans="2:17">
      <c r="B29" s="140">
        <v>27</v>
      </c>
      <c r="C29" s="165" t="s">
        <v>47</v>
      </c>
      <c r="D29" s="166">
        <v>41.2</v>
      </c>
      <c r="E29" s="166">
        <v>40.4</v>
      </c>
      <c r="F29" s="166">
        <v>35.57</v>
      </c>
      <c r="G29" s="167">
        <v>38</v>
      </c>
      <c r="I29" s="169" t="s">
        <v>13</v>
      </c>
      <c r="J29" s="169" t="s">
        <v>18</v>
      </c>
      <c r="K29" s="169" t="s">
        <v>18</v>
      </c>
      <c r="L29" s="169" t="s">
        <v>14</v>
      </c>
      <c r="N29" s="140">
        <f t="shared" si="1"/>
        <v>60</v>
      </c>
      <c r="O29" s="140">
        <f t="shared" si="2"/>
        <v>70</v>
      </c>
      <c r="P29" s="140">
        <f t="shared" si="3"/>
        <v>70</v>
      </c>
      <c r="Q29" s="140">
        <f t="shared" si="4"/>
        <v>50</v>
      </c>
    </row>
    <row r="30" ht="15" spans="2:17">
      <c r="B30" s="140">
        <v>28</v>
      </c>
      <c r="C30" s="165" t="s">
        <v>48</v>
      </c>
      <c r="D30" s="166">
        <v>44.4</v>
      </c>
      <c r="E30" s="166">
        <v>48.4</v>
      </c>
      <c r="F30" s="166">
        <v>41.67</v>
      </c>
      <c r="G30" s="167">
        <v>41</v>
      </c>
      <c r="I30" s="169" t="s">
        <v>18</v>
      </c>
      <c r="J30" s="169" t="s">
        <v>35</v>
      </c>
      <c r="K30" s="169" t="s">
        <v>42</v>
      </c>
      <c r="L30" s="169" t="s">
        <v>18</v>
      </c>
      <c r="N30" s="140">
        <f t="shared" si="1"/>
        <v>70</v>
      </c>
      <c r="O30" s="140">
        <f t="shared" si="2"/>
        <v>90</v>
      </c>
      <c r="P30" s="140">
        <f t="shared" si="3"/>
        <v>85</v>
      </c>
      <c r="Q30" s="140">
        <f t="shared" si="4"/>
        <v>70</v>
      </c>
    </row>
    <row r="31" ht="15" spans="2:17">
      <c r="B31" s="140">
        <v>29</v>
      </c>
      <c r="C31" s="165" t="s">
        <v>49</v>
      </c>
      <c r="D31" s="166">
        <v>37.2</v>
      </c>
      <c r="E31" s="166">
        <v>32.3</v>
      </c>
      <c r="F31" s="166">
        <v>31.73</v>
      </c>
      <c r="G31" s="167">
        <v>26</v>
      </c>
      <c r="I31" s="169" t="s">
        <v>13</v>
      </c>
      <c r="J31" s="169" t="s">
        <v>18</v>
      </c>
      <c r="K31" s="169" t="s">
        <v>13</v>
      </c>
      <c r="L31" s="169" t="s">
        <v>13</v>
      </c>
      <c r="N31" s="140">
        <f t="shared" si="1"/>
        <v>60</v>
      </c>
      <c r="O31" s="140">
        <f t="shared" si="2"/>
        <v>70</v>
      </c>
      <c r="P31" s="140">
        <f t="shared" si="3"/>
        <v>60</v>
      </c>
      <c r="Q31" s="140">
        <f t="shared" si="4"/>
        <v>60</v>
      </c>
    </row>
    <row r="32" ht="25.5" spans="2:17">
      <c r="B32" s="140">
        <v>30</v>
      </c>
      <c r="C32" s="165" t="s">
        <v>50</v>
      </c>
      <c r="D32" s="166">
        <v>29.8</v>
      </c>
      <c r="E32" s="166">
        <v>28.4</v>
      </c>
      <c r="F32" s="166">
        <v>36.1</v>
      </c>
      <c r="G32" s="167">
        <v>26</v>
      </c>
      <c r="I32" s="169" t="s">
        <v>14</v>
      </c>
      <c r="J32" s="169" t="s">
        <v>13</v>
      </c>
      <c r="K32" s="169" t="s">
        <v>13</v>
      </c>
      <c r="L32" s="169" t="s">
        <v>13</v>
      </c>
      <c r="N32" s="140">
        <f t="shared" si="1"/>
        <v>50</v>
      </c>
      <c r="O32" s="140">
        <f t="shared" si="2"/>
        <v>60</v>
      </c>
      <c r="P32" s="140">
        <f t="shared" si="3"/>
        <v>60</v>
      </c>
      <c r="Q32" s="140">
        <f t="shared" si="4"/>
        <v>60</v>
      </c>
    </row>
    <row r="33" ht="15" spans="2:17">
      <c r="B33" s="140">
        <v>31</v>
      </c>
      <c r="C33" s="165" t="s">
        <v>51</v>
      </c>
      <c r="D33" s="166">
        <v>29.6</v>
      </c>
      <c r="E33" s="166">
        <v>37.6</v>
      </c>
      <c r="F33" s="166">
        <v>33.67</v>
      </c>
      <c r="G33" s="167">
        <v>34</v>
      </c>
      <c r="I33" s="169" t="s">
        <v>16</v>
      </c>
      <c r="J33" s="169" t="s">
        <v>16</v>
      </c>
      <c r="K33" s="169" t="s">
        <v>16</v>
      </c>
      <c r="L33" s="169" t="s">
        <v>16</v>
      </c>
      <c r="N33" s="140">
        <f t="shared" si="1"/>
        <v>40</v>
      </c>
      <c r="O33" s="140">
        <f t="shared" si="2"/>
        <v>40</v>
      </c>
      <c r="P33" s="140">
        <f t="shared" si="3"/>
        <v>40</v>
      </c>
      <c r="Q33" s="140">
        <f t="shared" si="4"/>
        <v>40</v>
      </c>
    </row>
    <row r="34" ht="15" spans="2:17">
      <c r="B34" s="140">
        <v>32</v>
      </c>
      <c r="C34" s="165" t="s">
        <v>52</v>
      </c>
      <c r="D34" s="166">
        <v>44.8</v>
      </c>
      <c r="E34" s="166">
        <v>49.6</v>
      </c>
      <c r="F34" s="166">
        <v>47.63</v>
      </c>
      <c r="G34" s="167">
        <v>46</v>
      </c>
      <c r="I34" s="169" t="s">
        <v>18</v>
      </c>
      <c r="J34" s="169" t="s">
        <v>35</v>
      </c>
      <c r="K34" s="169" t="s">
        <v>42</v>
      </c>
      <c r="L34" s="169" t="s">
        <v>23</v>
      </c>
      <c r="N34" s="140">
        <f t="shared" si="1"/>
        <v>70</v>
      </c>
      <c r="O34" s="140">
        <f t="shared" si="2"/>
        <v>90</v>
      </c>
      <c r="P34" s="140">
        <f t="shared" si="3"/>
        <v>85</v>
      </c>
      <c r="Q34" s="140">
        <f t="shared" si="4"/>
        <v>80</v>
      </c>
    </row>
    <row r="35" ht="15" spans="2:17">
      <c r="B35" s="140">
        <v>33</v>
      </c>
      <c r="C35" s="165" t="s">
        <v>53</v>
      </c>
      <c r="D35" s="166">
        <v>46.8</v>
      </c>
      <c r="E35" s="166">
        <v>48</v>
      </c>
      <c r="F35" s="166">
        <v>46.57</v>
      </c>
      <c r="G35" s="167">
        <v>39</v>
      </c>
      <c r="I35" s="169" t="s">
        <v>18</v>
      </c>
      <c r="J35" s="169" t="s">
        <v>35</v>
      </c>
      <c r="K35" s="169" t="s">
        <v>23</v>
      </c>
      <c r="L35" s="169" t="s">
        <v>18</v>
      </c>
      <c r="N35" s="140">
        <f t="shared" si="1"/>
        <v>70</v>
      </c>
      <c r="O35" s="140">
        <f t="shared" si="2"/>
        <v>90</v>
      </c>
      <c r="P35" s="140">
        <f t="shared" si="3"/>
        <v>80</v>
      </c>
      <c r="Q35" s="140">
        <f t="shared" si="4"/>
        <v>70</v>
      </c>
    </row>
    <row r="36" ht="15" spans="2:17">
      <c r="B36" s="140">
        <v>34</v>
      </c>
      <c r="C36" s="165" t="s">
        <v>54</v>
      </c>
      <c r="D36" s="166">
        <v>32</v>
      </c>
      <c r="E36" s="166">
        <v>42.4</v>
      </c>
      <c r="F36" s="166">
        <v>31.73</v>
      </c>
      <c r="G36" s="167">
        <v>36</v>
      </c>
      <c r="I36" s="169" t="s">
        <v>14</v>
      </c>
      <c r="J36" s="169" t="s">
        <v>13</v>
      </c>
      <c r="K36" s="169" t="s">
        <v>13</v>
      </c>
      <c r="L36" s="169" t="s">
        <v>14</v>
      </c>
      <c r="N36" s="140">
        <f t="shared" si="1"/>
        <v>50</v>
      </c>
      <c r="O36" s="140">
        <f t="shared" si="2"/>
        <v>60</v>
      </c>
      <c r="P36" s="140">
        <f t="shared" si="3"/>
        <v>60</v>
      </c>
      <c r="Q36" s="140">
        <f t="shared" si="4"/>
        <v>50</v>
      </c>
    </row>
    <row r="37" ht="15" spans="2:17">
      <c r="B37" s="140">
        <v>35</v>
      </c>
      <c r="C37" s="165" t="s">
        <v>55</v>
      </c>
      <c r="D37" s="166">
        <v>31.6</v>
      </c>
      <c r="E37" s="166">
        <v>34.8</v>
      </c>
      <c r="F37" s="166">
        <v>31.37</v>
      </c>
      <c r="G37" s="167">
        <v>23</v>
      </c>
      <c r="I37" s="169" t="s">
        <v>16</v>
      </c>
      <c r="J37" s="169" t="s">
        <v>13</v>
      </c>
      <c r="K37" s="169" t="s">
        <v>14</v>
      </c>
      <c r="L37" s="169" t="s">
        <v>14</v>
      </c>
      <c r="N37" s="140">
        <f t="shared" si="1"/>
        <v>40</v>
      </c>
      <c r="O37" s="140">
        <f t="shared" si="2"/>
        <v>60</v>
      </c>
      <c r="P37" s="140">
        <f t="shared" si="3"/>
        <v>50</v>
      </c>
      <c r="Q37" s="140">
        <f t="shared" si="4"/>
        <v>50</v>
      </c>
    </row>
    <row r="38" ht="15" spans="2:17">
      <c r="B38" s="140">
        <v>36</v>
      </c>
      <c r="C38" s="165" t="s">
        <v>56</v>
      </c>
      <c r="D38" s="166">
        <v>41.6</v>
      </c>
      <c r="E38" s="166">
        <v>48.4</v>
      </c>
      <c r="F38" s="166">
        <v>46.5</v>
      </c>
      <c r="G38" s="167">
        <v>37</v>
      </c>
      <c r="I38" s="169" t="s">
        <v>13</v>
      </c>
      <c r="J38" s="169" t="s">
        <v>35</v>
      </c>
      <c r="K38" s="169" t="s">
        <v>23</v>
      </c>
      <c r="L38" s="169" t="s">
        <v>13</v>
      </c>
      <c r="N38" s="140">
        <f t="shared" si="1"/>
        <v>60</v>
      </c>
      <c r="O38" s="140">
        <f t="shared" si="2"/>
        <v>90</v>
      </c>
      <c r="P38" s="140">
        <f t="shared" si="3"/>
        <v>80</v>
      </c>
      <c r="Q38" s="140">
        <f t="shared" si="4"/>
        <v>60</v>
      </c>
    </row>
    <row r="39" ht="15" spans="2:17">
      <c r="B39" s="140">
        <v>37</v>
      </c>
      <c r="C39" s="165" t="s">
        <v>57</v>
      </c>
      <c r="D39" s="166">
        <v>45.2</v>
      </c>
      <c r="E39" s="166">
        <v>49.6</v>
      </c>
      <c r="F39" s="166">
        <v>49.67</v>
      </c>
      <c r="G39" s="167">
        <v>46</v>
      </c>
      <c r="I39" s="169" t="s">
        <v>13</v>
      </c>
      <c r="J39" s="169" t="s">
        <v>35</v>
      </c>
      <c r="K39" s="169" t="s">
        <v>35</v>
      </c>
      <c r="L39" s="169" t="s">
        <v>23</v>
      </c>
      <c r="N39" s="140">
        <f t="shared" si="1"/>
        <v>60</v>
      </c>
      <c r="O39" s="140">
        <f t="shared" si="2"/>
        <v>90</v>
      </c>
      <c r="P39" s="140">
        <f t="shared" si="3"/>
        <v>90</v>
      </c>
      <c r="Q39" s="140">
        <f t="shared" si="4"/>
        <v>80</v>
      </c>
    </row>
    <row r="40" ht="15" spans="2:17">
      <c r="B40" s="140">
        <v>38</v>
      </c>
      <c r="C40" s="165" t="s">
        <v>58</v>
      </c>
      <c r="D40" s="166">
        <v>40.8</v>
      </c>
      <c r="E40" s="166">
        <v>42.8</v>
      </c>
      <c r="F40" s="166">
        <v>39.6</v>
      </c>
      <c r="G40" s="167">
        <v>43</v>
      </c>
      <c r="I40" s="169" t="s">
        <v>14</v>
      </c>
      <c r="J40" s="169" t="s">
        <v>18</v>
      </c>
      <c r="K40" s="169" t="s">
        <v>18</v>
      </c>
      <c r="L40" s="169" t="s">
        <v>13</v>
      </c>
      <c r="N40" s="140">
        <f t="shared" si="1"/>
        <v>50</v>
      </c>
      <c r="O40" s="140">
        <f t="shared" si="2"/>
        <v>70</v>
      </c>
      <c r="P40" s="140">
        <f t="shared" si="3"/>
        <v>70</v>
      </c>
      <c r="Q40" s="140">
        <f t="shared" si="4"/>
        <v>60</v>
      </c>
    </row>
    <row r="41" ht="15" spans="2:17">
      <c r="B41" s="140">
        <v>39</v>
      </c>
      <c r="C41" s="165" t="s">
        <v>59</v>
      </c>
      <c r="D41" s="166">
        <v>34</v>
      </c>
      <c r="E41" s="166">
        <v>32</v>
      </c>
      <c r="F41" s="166">
        <v>30.77</v>
      </c>
      <c r="G41" s="167">
        <v>28</v>
      </c>
      <c r="I41" s="169" t="s">
        <v>16</v>
      </c>
      <c r="J41" s="169" t="s">
        <v>13</v>
      </c>
      <c r="K41" s="169" t="s">
        <v>14</v>
      </c>
      <c r="L41" s="169" t="s">
        <v>18</v>
      </c>
      <c r="N41" s="140">
        <f t="shared" si="1"/>
        <v>40</v>
      </c>
      <c r="O41" s="140">
        <f t="shared" si="2"/>
        <v>60</v>
      </c>
      <c r="P41" s="140">
        <f t="shared" si="3"/>
        <v>50</v>
      </c>
      <c r="Q41" s="140">
        <f t="shared" si="4"/>
        <v>70</v>
      </c>
    </row>
    <row r="42" ht="15" spans="2:17">
      <c r="B42" s="140">
        <v>40</v>
      </c>
      <c r="C42" s="165" t="s">
        <v>60</v>
      </c>
      <c r="D42" s="166">
        <v>34.4</v>
      </c>
      <c r="E42" s="166">
        <v>36</v>
      </c>
      <c r="F42" s="166">
        <v>38</v>
      </c>
      <c r="G42" s="167">
        <v>31</v>
      </c>
      <c r="I42" s="169" t="s">
        <v>14</v>
      </c>
      <c r="J42" s="169" t="s">
        <v>13</v>
      </c>
      <c r="K42" s="169" t="s">
        <v>14</v>
      </c>
      <c r="L42" s="169" t="s">
        <v>14</v>
      </c>
      <c r="N42" s="140">
        <f t="shared" si="1"/>
        <v>50</v>
      </c>
      <c r="O42" s="140">
        <f t="shared" si="2"/>
        <v>60</v>
      </c>
      <c r="P42" s="140">
        <f t="shared" si="3"/>
        <v>50</v>
      </c>
      <c r="Q42" s="140">
        <f t="shared" si="4"/>
        <v>50</v>
      </c>
    </row>
    <row r="43" ht="15" spans="2:17">
      <c r="B43" s="140">
        <v>41</v>
      </c>
      <c r="C43" s="165" t="s">
        <v>61</v>
      </c>
      <c r="D43" s="166">
        <v>37.6</v>
      </c>
      <c r="E43" s="166">
        <v>39.9</v>
      </c>
      <c r="F43" s="166">
        <v>35.73</v>
      </c>
      <c r="G43" s="167">
        <v>24</v>
      </c>
      <c r="I43" s="169" t="s">
        <v>14</v>
      </c>
      <c r="J43" s="169" t="s">
        <v>18</v>
      </c>
      <c r="K43" s="169" t="s">
        <v>13</v>
      </c>
      <c r="L43" s="169" t="s">
        <v>14</v>
      </c>
      <c r="N43" s="140">
        <f t="shared" si="1"/>
        <v>50</v>
      </c>
      <c r="O43" s="140">
        <f t="shared" si="2"/>
        <v>70</v>
      </c>
      <c r="P43" s="140">
        <f t="shared" si="3"/>
        <v>60</v>
      </c>
      <c r="Q43" s="140">
        <f t="shared" si="4"/>
        <v>50</v>
      </c>
    </row>
    <row r="44" ht="15" spans="2:17">
      <c r="B44" s="140">
        <v>42</v>
      </c>
      <c r="C44" s="165" t="s">
        <v>62</v>
      </c>
      <c r="D44" s="166">
        <v>35.6</v>
      </c>
      <c r="E44" s="166">
        <v>34.8</v>
      </c>
      <c r="F44" s="166">
        <v>37.97</v>
      </c>
      <c r="G44" s="167">
        <v>32</v>
      </c>
      <c r="I44" s="169" t="s">
        <v>16</v>
      </c>
      <c r="J44" s="169" t="s">
        <v>14</v>
      </c>
      <c r="K44" s="169" t="s">
        <v>13</v>
      </c>
      <c r="L44" s="169" t="s">
        <v>13</v>
      </c>
      <c r="N44" s="140">
        <f t="shared" si="1"/>
        <v>40</v>
      </c>
      <c r="O44" s="140">
        <f t="shared" si="2"/>
        <v>50</v>
      </c>
      <c r="P44" s="140">
        <f t="shared" si="3"/>
        <v>60</v>
      </c>
      <c r="Q44" s="140">
        <f t="shared" si="4"/>
        <v>60</v>
      </c>
    </row>
    <row r="45" ht="15" spans="2:17">
      <c r="B45" s="140">
        <v>43</v>
      </c>
      <c r="C45" s="165" t="s">
        <v>63</v>
      </c>
      <c r="D45" s="166">
        <v>43.6</v>
      </c>
      <c r="E45" s="166">
        <v>46.8</v>
      </c>
      <c r="F45" s="166">
        <v>45.23</v>
      </c>
      <c r="G45" s="167">
        <v>36</v>
      </c>
      <c r="I45" s="169" t="s">
        <v>18</v>
      </c>
      <c r="J45" s="169" t="s">
        <v>23</v>
      </c>
      <c r="K45" s="169" t="s">
        <v>23</v>
      </c>
      <c r="L45" s="169" t="s">
        <v>23</v>
      </c>
      <c r="N45" s="140">
        <f t="shared" si="1"/>
        <v>70</v>
      </c>
      <c r="O45" s="140">
        <f t="shared" si="2"/>
        <v>80</v>
      </c>
      <c r="P45" s="140">
        <f t="shared" si="3"/>
        <v>80</v>
      </c>
      <c r="Q45" s="140">
        <f t="shared" si="4"/>
        <v>80</v>
      </c>
    </row>
    <row r="46" ht="15" spans="2:17">
      <c r="B46" s="140">
        <v>44</v>
      </c>
      <c r="C46" s="165" t="s">
        <v>64</v>
      </c>
      <c r="D46" s="166">
        <v>40</v>
      </c>
      <c r="E46" s="166">
        <v>47.6</v>
      </c>
      <c r="F46" s="166">
        <v>39.33</v>
      </c>
      <c r="G46" s="167">
        <v>30</v>
      </c>
      <c r="I46" s="169" t="s">
        <v>13</v>
      </c>
      <c r="J46" s="169" t="s">
        <v>18</v>
      </c>
      <c r="K46" s="169" t="s">
        <v>18</v>
      </c>
      <c r="L46" s="169" t="s">
        <v>18</v>
      </c>
      <c r="N46" s="140">
        <f t="shared" si="1"/>
        <v>60</v>
      </c>
      <c r="O46" s="140">
        <f t="shared" si="2"/>
        <v>70</v>
      </c>
      <c r="P46" s="140">
        <f t="shared" si="3"/>
        <v>70</v>
      </c>
      <c r="Q46" s="140">
        <f t="shared" si="4"/>
        <v>70</v>
      </c>
    </row>
    <row r="47" ht="25.5" spans="2:17">
      <c r="B47" s="140">
        <v>45</v>
      </c>
      <c r="C47" s="165" t="s">
        <v>65</v>
      </c>
      <c r="D47" s="166">
        <v>23</v>
      </c>
      <c r="E47" s="166">
        <v>25.5</v>
      </c>
      <c r="F47" s="166">
        <v>25</v>
      </c>
      <c r="G47" s="167">
        <v>24</v>
      </c>
      <c r="I47" s="169" t="s">
        <v>16</v>
      </c>
      <c r="J47" s="170" t="s">
        <v>88</v>
      </c>
      <c r="K47" s="169" t="s">
        <v>15</v>
      </c>
      <c r="L47" s="169" t="s">
        <v>14</v>
      </c>
      <c r="N47" s="140">
        <f t="shared" si="1"/>
        <v>40</v>
      </c>
      <c r="O47" s="140">
        <f t="shared" si="2"/>
        <v>40</v>
      </c>
      <c r="P47" s="140">
        <f t="shared" si="3"/>
        <v>45</v>
      </c>
      <c r="Q47" s="140">
        <f t="shared" si="4"/>
        <v>50</v>
      </c>
    </row>
    <row r="48" ht="15" spans="2:17">
      <c r="B48" s="140">
        <v>46</v>
      </c>
      <c r="C48" s="165" t="s">
        <v>66</v>
      </c>
      <c r="D48" s="166">
        <v>44.4</v>
      </c>
      <c r="E48" s="166">
        <v>44.8</v>
      </c>
      <c r="F48" s="166">
        <v>48.3</v>
      </c>
      <c r="G48" s="167">
        <v>42</v>
      </c>
      <c r="I48" s="169" t="s">
        <v>18</v>
      </c>
      <c r="J48" s="169" t="s">
        <v>18</v>
      </c>
      <c r="K48" s="169" t="s">
        <v>18</v>
      </c>
      <c r="L48" s="169" t="s">
        <v>23</v>
      </c>
      <c r="N48" s="140">
        <f t="shared" si="1"/>
        <v>70</v>
      </c>
      <c r="O48" s="140">
        <f t="shared" si="2"/>
        <v>70</v>
      </c>
      <c r="P48" s="140">
        <f t="shared" si="3"/>
        <v>70</v>
      </c>
      <c r="Q48" s="140">
        <f t="shared" si="4"/>
        <v>80</v>
      </c>
    </row>
    <row r="49" ht="15" spans="2:17">
      <c r="B49" s="140">
        <v>47</v>
      </c>
      <c r="C49" s="165" t="s">
        <v>67</v>
      </c>
      <c r="D49" s="166">
        <v>36</v>
      </c>
      <c r="E49" s="166">
        <v>36</v>
      </c>
      <c r="F49" s="166">
        <v>42.5</v>
      </c>
      <c r="G49" s="167">
        <v>28</v>
      </c>
      <c r="I49" s="169" t="s">
        <v>14</v>
      </c>
      <c r="J49" s="169" t="s">
        <v>13</v>
      </c>
      <c r="K49" s="169" t="s">
        <v>35</v>
      </c>
      <c r="L49" s="169" t="s">
        <v>13</v>
      </c>
      <c r="N49" s="140">
        <f t="shared" si="1"/>
        <v>50</v>
      </c>
      <c r="O49" s="140">
        <f t="shared" si="2"/>
        <v>60</v>
      </c>
      <c r="P49" s="140">
        <f t="shared" si="3"/>
        <v>90</v>
      </c>
      <c r="Q49" s="140">
        <f t="shared" si="4"/>
        <v>60</v>
      </c>
    </row>
    <row r="50" ht="15" spans="2:17">
      <c r="B50" s="140">
        <v>48</v>
      </c>
      <c r="C50" s="165" t="s">
        <v>68</v>
      </c>
      <c r="D50" s="166">
        <v>45.6</v>
      </c>
      <c r="E50" s="166">
        <v>47.2</v>
      </c>
      <c r="F50" s="166">
        <v>47.13</v>
      </c>
      <c r="G50" s="167">
        <v>45</v>
      </c>
      <c r="I50" s="169" t="s">
        <v>18</v>
      </c>
      <c r="J50" s="169" t="s">
        <v>23</v>
      </c>
      <c r="K50" s="169" t="s">
        <v>42</v>
      </c>
      <c r="L50" s="169" t="s">
        <v>42</v>
      </c>
      <c r="N50" s="140">
        <f t="shared" si="1"/>
        <v>70</v>
      </c>
      <c r="O50" s="140">
        <f t="shared" si="2"/>
        <v>80</v>
      </c>
      <c r="P50" s="140">
        <f t="shared" si="3"/>
        <v>85</v>
      </c>
      <c r="Q50" s="140">
        <f t="shared" si="4"/>
        <v>85</v>
      </c>
    </row>
    <row r="52" spans="2:17">
      <c r="B52" s="153"/>
      <c r="C52" s="155">
        <v>60</v>
      </c>
      <c r="D52" s="153">
        <f>COUNTIF(D3:D50,"&gt;=30")</f>
        <v>43</v>
      </c>
      <c r="E52" s="153">
        <f t="shared" ref="E52:G52" si="5">COUNTIF(E3:E50,"&gt;=30")</f>
        <v>46</v>
      </c>
      <c r="F52" s="153">
        <f t="shared" si="5"/>
        <v>46</v>
      </c>
      <c r="G52" s="153">
        <f t="shared" si="5"/>
        <v>31</v>
      </c>
      <c r="N52" s="153">
        <f>COUNTIF(N3:N50,"&gt;=60")</f>
        <v>27</v>
      </c>
      <c r="O52" s="153">
        <f t="shared" ref="O52:Q52" si="6">COUNTIF(O3:O50,"&gt;=60")</f>
        <v>37</v>
      </c>
      <c r="P52" s="153">
        <f t="shared" si="6"/>
        <v>40</v>
      </c>
      <c r="Q52" s="153">
        <f t="shared" si="6"/>
        <v>28</v>
      </c>
    </row>
    <row r="53" spans="2:17">
      <c r="B53" s="153"/>
      <c r="C53" s="155">
        <v>65</v>
      </c>
      <c r="D53" s="153">
        <f>COUNTIF(D3:D50,"&gt;=32.5")</f>
        <v>36</v>
      </c>
      <c r="E53" s="153">
        <f t="shared" ref="E53:G53" si="7">COUNTIF(E3:E50,"&gt;=32.5")</f>
        <v>44</v>
      </c>
      <c r="F53" s="153">
        <f t="shared" si="7"/>
        <v>41</v>
      </c>
      <c r="G53" s="153">
        <f t="shared" si="7"/>
        <v>23</v>
      </c>
      <c r="N53" s="153">
        <f>COUNTIF(N3:N50,"&gt;=65")</f>
        <v>14</v>
      </c>
      <c r="O53" s="153">
        <f t="shared" ref="O53:Q53" si="8">COUNTIF(O3:O50,"&gt;=65")</f>
        <v>22</v>
      </c>
      <c r="P53" s="153">
        <f t="shared" si="8"/>
        <v>30</v>
      </c>
      <c r="Q53" s="153">
        <f t="shared" si="8"/>
        <v>16</v>
      </c>
    </row>
    <row r="54" spans="2:17">
      <c r="B54" s="153"/>
      <c r="C54" s="155">
        <v>70</v>
      </c>
      <c r="D54" s="153">
        <f>COUNTIF(D3:D50,"&gt;=35")</f>
        <v>33</v>
      </c>
      <c r="E54" s="153">
        <f t="shared" ref="E54:G54" si="9">COUNTIF(E3:E50,"&gt;=35")</f>
        <v>38</v>
      </c>
      <c r="F54" s="153">
        <f t="shared" si="9"/>
        <v>38</v>
      </c>
      <c r="G54" s="153">
        <f t="shared" si="9"/>
        <v>21</v>
      </c>
      <c r="N54" s="153">
        <f>COUNTIF(N3:N50,"&gt;=70")</f>
        <v>14</v>
      </c>
      <c r="O54" s="153">
        <f t="shared" ref="O54:Q54" si="10">COUNTIF(O3:O50,"&gt;=70")</f>
        <v>22</v>
      </c>
      <c r="P54" s="153">
        <f t="shared" si="10"/>
        <v>30</v>
      </c>
      <c r="Q54" s="153">
        <f t="shared" si="10"/>
        <v>16</v>
      </c>
    </row>
    <row r="55" spans="3:3">
      <c r="C55" s="116"/>
    </row>
    <row r="56" ht="15" customHeight="1" spans="2:17">
      <c r="B56" s="154" t="s">
        <v>69</v>
      </c>
      <c r="C56" s="155" t="s">
        <v>70</v>
      </c>
      <c r="D56" s="156">
        <f>(D52/48)*100</f>
        <v>89.5833333333333</v>
      </c>
      <c r="E56" s="156">
        <f t="shared" ref="E56:G56" si="11">(E52/48)*100</f>
        <v>95.8333333333333</v>
      </c>
      <c r="F56" s="156">
        <f t="shared" si="11"/>
        <v>95.8333333333333</v>
      </c>
      <c r="G56" s="156">
        <f t="shared" si="11"/>
        <v>64.5833333333333</v>
      </c>
      <c r="K56" s="154" t="s">
        <v>69</v>
      </c>
      <c r="L56" s="154"/>
      <c r="M56" s="155">
        <v>60</v>
      </c>
      <c r="N56" s="156">
        <f>(N52/48)*100</f>
        <v>56.25</v>
      </c>
      <c r="O56" s="156">
        <f t="shared" ref="O56:Q56" si="12">(O52/48)*100</f>
        <v>77.0833333333333</v>
      </c>
      <c r="P56" s="156">
        <f t="shared" si="12"/>
        <v>83.3333333333333</v>
      </c>
      <c r="Q56" s="156">
        <f t="shared" si="12"/>
        <v>58.3333333333333</v>
      </c>
    </row>
    <row r="57" spans="2:17">
      <c r="B57" s="154"/>
      <c r="C57" s="155" t="s">
        <v>71</v>
      </c>
      <c r="D57" s="156">
        <f t="shared" ref="D57:G58" si="13">(D53/48)*100</f>
        <v>75</v>
      </c>
      <c r="E57" s="156">
        <f t="shared" si="13"/>
        <v>91.6666666666667</v>
      </c>
      <c r="F57" s="156">
        <f t="shared" si="13"/>
        <v>85.4166666666667</v>
      </c>
      <c r="G57" s="156">
        <f t="shared" si="13"/>
        <v>47.9166666666667</v>
      </c>
      <c r="K57" s="154"/>
      <c r="L57" s="154"/>
      <c r="M57" s="155">
        <v>65</v>
      </c>
      <c r="N57" s="156">
        <f t="shared" ref="N57:Q58" si="14">(N53/48)*100</f>
        <v>29.1666666666667</v>
      </c>
      <c r="O57" s="156">
        <f t="shared" si="14"/>
        <v>45.8333333333333</v>
      </c>
      <c r="P57" s="156">
        <f t="shared" si="14"/>
        <v>62.5</v>
      </c>
      <c r="Q57" s="156">
        <f t="shared" si="14"/>
        <v>33.3333333333333</v>
      </c>
    </row>
    <row r="58" spans="2:17">
      <c r="B58" s="154"/>
      <c r="C58" s="155" t="s">
        <v>72</v>
      </c>
      <c r="D58" s="156">
        <f t="shared" si="13"/>
        <v>68.75</v>
      </c>
      <c r="E58" s="156">
        <f t="shared" si="13"/>
        <v>79.1666666666667</v>
      </c>
      <c r="F58" s="156">
        <f t="shared" si="13"/>
        <v>79.1666666666667</v>
      </c>
      <c r="G58" s="156">
        <f t="shared" si="13"/>
        <v>43.75</v>
      </c>
      <c r="K58" s="154"/>
      <c r="L58" s="154"/>
      <c r="M58" s="155">
        <v>70</v>
      </c>
      <c r="N58" s="156">
        <f t="shared" si="14"/>
        <v>29.1666666666667</v>
      </c>
      <c r="O58" s="156">
        <f t="shared" si="14"/>
        <v>45.8333333333333</v>
      </c>
      <c r="P58" s="156">
        <f t="shared" si="14"/>
        <v>62.5</v>
      </c>
      <c r="Q58" s="156">
        <f t="shared" si="14"/>
        <v>33.3333333333333</v>
      </c>
    </row>
    <row r="59" spans="2:2">
      <c r="B59" s="159"/>
    </row>
    <row r="61" spans="2:6">
      <c r="B61" s="82"/>
      <c r="C61" s="82"/>
      <c r="D61" s="82"/>
      <c r="E61" s="82"/>
      <c r="F61" s="82"/>
    </row>
    <row r="62" spans="1:11">
      <c r="A62" s="82" t="s">
        <v>73</v>
      </c>
      <c r="B62" s="82"/>
      <c r="C62" s="82"/>
      <c r="D62">
        <v>2</v>
      </c>
      <c r="E62">
        <v>3</v>
      </c>
      <c r="F62">
        <v>3</v>
      </c>
      <c r="G62" s="162">
        <v>0</v>
      </c>
      <c r="H62" s="160"/>
      <c r="I62" s="160">
        <f>IF(D58&gt;70,3,IF(D58&gt;60,2,IF(D58&gt;50,1,0)))</f>
        <v>2</v>
      </c>
      <c r="J62" s="160"/>
      <c r="K62" s="160"/>
    </row>
    <row r="63" spans="1:11">
      <c r="A63" s="82" t="s">
        <v>74</v>
      </c>
      <c r="B63" s="82"/>
      <c r="C63" s="82"/>
      <c r="D63">
        <v>0</v>
      </c>
      <c r="E63">
        <v>0</v>
      </c>
      <c r="F63">
        <v>1</v>
      </c>
      <c r="G63" s="162">
        <v>0</v>
      </c>
      <c r="H63" s="160"/>
      <c r="I63" s="160"/>
      <c r="J63" s="160"/>
      <c r="K63" s="160"/>
    </row>
    <row r="64" spans="1:11">
      <c r="A64" s="82" t="s">
        <v>75</v>
      </c>
      <c r="B64" s="82"/>
      <c r="C64" s="82"/>
      <c r="D64" s="153">
        <f>(D62*0.4)+(D63*0.6)</f>
        <v>0.8</v>
      </c>
      <c r="E64" s="153">
        <f t="shared" ref="E64:G64" si="15">(E62*0.4)+(E63*0.6)</f>
        <v>1.2</v>
      </c>
      <c r="F64" s="153">
        <f t="shared" si="15"/>
        <v>1.8</v>
      </c>
      <c r="G64" s="153">
        <f t="shared" si="15"/>
        <v>0</v>
      </c>
      <c r="H64" s="160"/>
      <c r="I64" s="160"/>
      <c r="J64" s="160"/>
      <c r="K64" s="160"/>
    </row>
    <row r="65" spans="3:11">
      <c r="C65" s="161"/>
      <c r="G65" s="162"/>
      <c r="H65" s="160"/>
      <c r="I65" s="160"/>
      <c r="J65" s="160"/>
      <c r="K65" s="160"/>
    </row>
    <row r="66" spans="1:11">
      <c r="A66" s="82" t="s">
        <v>76</v>
      </c>
      <c r="B66" s="82"/>
      <c r="C66" s="82"/>
      <c r="D66">
        <v>3</v>
      </c>
      <c r="E66">
        <v>3</v>
      </c>
      <c r="F66">
        <v>3</v>
      </c>
      <c r="G66" s="162">
        <v>0</v>
      </c>
      <c r="H66" s="160"/>
      <c r="I66" s="160"/>
      <c r="J66" s="160"/>
      <c r="K66" s="160"/>
    </row>
    <row r="67" spans="1:7">
      <c r="A67" s="82" t="s">
        <v>77</v>
      </c>
      <c r="B67" s="82"/>
      <c r="C67" s="82"/>
      <c r="D67">
        <v>0</v>
      </c>
      <c r="E67">
        <v>0</v>
      </c>
      <c r="F67">
        <v>1</v>
      </c>
      <c r="G67" s="162">
        <v>0</v>
      </c>
    </row>
    <row r="68" spans="1:7">
      <c r="A68" s="82" t="s">
        <v>75</v>
      </c>
      <c r="B68" s="82"/>
      <c r="C68" s="82"/>
      <c r="D68" s="153">
        <f>(D66*0.4)+(D67*0.6)</f>
        <v>1.2</v>
      </c>
      <c r="E68" s="153">
        <f t="shared" ref="E68:G68" si="16">(E66*0.4)+(E67*0.6)</f>
        <v>1.2</v>
      </c>
      <c r="F68" s="153">
        <f t="shared" si="16"/>
        <v>1.8</v>
      </c>
      <c r="G68" s="153">
        <f t="shared" si="16"/>
        <v>0</v>
      </c>
    </row>
    <row r="70" spans="1:7">
      <c r="A70" s="82" t="s">
        <v>78</v>
      </c>
      <c r="B70" s="82"/>
      <c r="C70" s="82"/>
      <c r="D70">
        <v>3</v>
      </c>
      <c r="E70">
        <v>3</v>
      </c>
      <c r="F70">
        <v>3</v>
      </c>
      <c r="G70">
        <v>2</v>
      </c>
    </row>
    <row r="71" spans="1:7">
      <c r="A71" s="82" t="s">
        <v>79</v>
      </c>
      <c r="B71" s="82"/>
      <c r="C71" s="82"/>
      <c r="D71">
        <v>1</v>
      </c>
      <c r="E71">
        <v>3</v>
      </c>
      <c r="F71">
        <v>3</v>
      </c>
      <c r="G71" s="162">
        <v>1</v>
      </c>
    </row>
    <row r="72" spans="1:7">
      <c r="A72" s="82" t="s">
        <v>75</v>
      </c>
      <c r="B72" s="82"/>
      <c r="C72" s="82"/>
      <c r="D72" s="153">
        <f>(D70*0.4)+(D71*0.6)</f>
        <v>1.8</v>
      </c>
      <c r="E72" s="153">
        <f t="shared" ref="E72:G72" si="17">(E70*0.4)+(E71*0.6)</f>
        <v>3</v>
      </c>
      <c r="F72" s="153">
        <f t="shared" si="17"/>
        <v>3</v>
      </c>
      <c r="G72" s="153">
        <f t="shared" si="17"/>
        <v>1.4</v>
      </c>
    </row>
  </sheetData>
  <sortState ref="C4:I50">
    <sortCondition ref="C2"/>
  </sortState>
  <mergeCells count="12">
    <mergeCell ref="B61:F61"/>
    <mergeCell ref="A62:C62"/>
    <mergeCell ref="A63:C63"/>
    <mergeCell ref="A64:C64"/>
    <mergeCell ref="A66:C66"/>
    <mergeCell ref="A67:C67"/>
    <mergeCell ref="A68:C68"/>
    <mergeCell ref="A70:C70"/>
    <mergeCell ref="A71:C71"/>
    <mergeCell ref="A72:C72"/>
    <mergeCell ref="B56:B58"/>
    <mergeCell ref="K56:L58"/>
  </mergeCells>
  <conditionalFormatting sqref="I3:L50">
    <cfRule type="containsText" dxfId="2" priority="1" operator="between" text="O">
      <formula>NOT(ISERROR(SEARCH("O",I3)))</formula>
    </cfRule>
    <cfRule type="containsText" dxfId="3" priority="2" operator="between" text="F">
      <formula>NOT(ISERROR(SEARCH("F",I3)))</formula>
    </cfRule>
  </conditionalFormatting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9"/>
  <sheetViews>
    <sheetView topLeftCell="I53" workbookViewId="0">
      <selection activeCell="L69" sqref="L69:U69"/>
    </sheetView>
  </sheetViews>
  <sheetFormatPr defaultColWidth="8.8" defaultRowHeight="12.75"/>
  <sheetData>
    <row r="1" ht="17.25" spans="1:12">
      <c r="A1" s="79" t="s">
        <v>256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20">
      <c r="A3" s="80" t="s">
        <v>197</v>
      </c>
      <c r="B3" s="81" t="s">
        <v>198</v>
      </c>
      <c r="C3" s="81" t="s">
        <v>213</v>
      </c>
      <c r="D3" s="81" t="s">
        <v>214</v>
      </c>
      <c r="E3" s="81" t="s">
        <v>257</v>
      </c>
      <c r="F3" s="81" t="s">
        <v>202</v>
      </c>
      <c r="G3" s="81" t="s">
        <v>232</v>
      </c>
      <c r="H3" s="81" t="s">
        <v>217</v>
      </c>
      <c r="I3" s="81" t="s">
        <v>219</v>
      </c>
      <c r="J3" s="81" t="s">
        <v>226</v>
      </c>
      <c r="L3" s="81" t="str">
        <f t="shared" ref="L3:T3" si="0">B3</f>
        <v>MA101</v>
      </c>
      <c r="M3" s="81" t="str">
        <f t="shared" si="0"/>
        <v>PH100</v>
      </c>
      <c r="N3" s="81" t="str">
        <f t="shared" si="0"/>
        <v>BE110</v>
      </c>
      <c r="O3" s="81" t="str">
        <f t="shared" si="0"/>
        <v>BE101-03</v>
      </c>
      <c r="P3" s="81" t="str">
        <f t="shared" si="0"/>
        <v>BE103</v>
      </c>
      <c r="Q3" s="81" t="str">
        <f t="shared" si="0"/>
        <v>CE100</v>
      </c>
      <c r="R3" s="81" t="str">
        <f t="shared" si="0"/>
        <v>PH110</v>
      </c>
      <c r="S3" s="81" t="str">
        <f t="shared" si="0"/>
        <v>EE110</v>
      </c>
      <c r="T3" s="81" t="str">
        <f t="shared" si="0"/>
        <v>CE110</v>
      </c>
    </row>
    <row r="4" ht="15" spans="1:20">
      <c r="A4" s="82">
        <v>1</v>
      </c>
      <c r="B4" s="94" t="s">
        <v>16</v>
      </c>
      <c r="C4" s="94" t="s">
        <v>16</v>
      </c>
      <c r="D4" s="95" t="s">
        <v>13</v>
      </c>
      <c r="E4" s="94" t="s">
        <v>16</v>
      </c>
      <c r="F4" s="96" t="s">
        <v>14</v>
      </c>
      <c r="G4" s="94" t="s">
        <v>16</v>
      </c>
      <c r="H4" s="96" t="s">
        <v>23</v>
      </c>
      <c r="I4" s="96" t="s">
        <v>23</v>
      </c>
      <c r="J4" s="96" t="s">
        <v>42</v>
      </c>
      <c r="L4">
        <f t="shared" ref="L4:T4" si="1">IF(B4="O",((10*10)-3.75),IF(B4="A+",((9*10)-3.75),IF(B4="A",((8.5*10)-3.75),IF(B4="B+",((8*10)-3.75),IF(B4="B",((7*10)-3.75),IF(B4="C",((6*10)-3.75),IF(B4="P",((5*10)-3.75),40)))))))</f>
        <v>40</v>
      </c>
      <c r="M4">
        <f t="shared" si="1"/>
        <v>40</v>
      </c>
      <c r="N4">
        <f t="shared" si="1"/>
        <v>66.25</v>
      </c>
      <c r="O4">
        <f t="shared" si="1"/>
        <v>40</v>
      </c>
      <c r="P4">
        <f t="shared" si="1"/>
        <v>56.25</v>
      </c>
      <c r="Q4">
        <f t="shared" si="1"/>
        <v>40</v>
      </c>
      <c r="R4">
        <f t="shared" si="1"/>
        <v>81.25</v>
      </c>
      <c r="S4">
        <f t="shared" si="1"/>
        <v>81.25</v>
      </c>
      <c r="T4">
        <f t="shared" si="1"/>
        <v>86.25</v>
      </c>
    </row>
    <row r="5" ht="15" spans="1:20">
      <c r="A5" s="82">
        <v>2</v>
      </c>
      <c r="B5" s="94" t="s">
        <v>16</v>
      </c>
      <c r="C5" s="94" t="s">
        <v>16</v>
      </c>
      <c r="D5" s="94" t="s">
        <v>16</v>
      </c>
      <c r="E5" s="94" t="s">
        <v>16</v>
      </c>
      <c r="F5" s="94" t="s">
        <v>16</v>
      </c>
      <c r="G5" s="94" t="s">
        <v>16</v>
      </c>
      <c r="H5" s="96" t="s">
        <v>13</v>
      </c>
      <c r="I5" s="96" t="s">
        <v>13</v>
      </c>
      <c r="J5" s="96" t="s">
        <v>42</v>
      </c>
      <c r="L5">
        <f t="shared" ref="L5:T5" si="2">IF(B5="O",((10*10)-3.75),IF(B5="A+",((9*10)-3.75),IF(B5="A",((8.5*10)-3.75),IF(B5="B+",((8*10)-3.75),IF(B5="B",((7*10)-3.75),IF(B5="C",((6*10)-3.75),IF(B5="P",((5*10)-3.75),40)))))))</f>
        <v>40</v>
      </c>
      <c r="M5">
        <f t="shared" si="2"/>
        <v>40</v>
      </c>
      <c r="N5">
        <f t="shared" si="2"/>
        <v>40</v>
      </c>
      <c r="O5">
        <f t="shared" si="2"/>
        <v>40</v>
      </c>
      <c r="P5">
        <f t="shared" si="2"/>
        <v>40</v>
      </c>
      <c r="Q5">
        <f t="shared" si="2"/>
        <v>40</v>
      </c>
      <c r="R5">
        <f t="shared" si="2"/>
        <v>66.25</v>
      </c>
      <c r="S5">
        <f t="shared" si="2"/>
        <v>66.25</v>
      </c>
      <c r="T5">
        <f t="shared" si="2"/>
        <v>86.25</v>
      </c>
    </row>
    <row r="6" ht="15" spans="1:20">
      <c r="A6" s="82">
        <v>3</v>
      </c>
      <c r="B6" s="96" t="s">
        <v>13</v>
      </c>
      <c r="C6" s="96" t="s">
        <v>13</v>
      </c>
      <c r="D6" s="95" t="s">
        <v>14</v>
      </c>
      <c r="E6" s="94" t="s">
        <v>16</v>
      </c>
      <c r="F6" s="96" t="s">
        <v>14</v>
      </c>
      <c r="G6" s="94" t="s">
        <v>16</v>
      </c>
      <c r="H6" s="96" t="s">
        <v>42</v>
      </c>
      <c r="I6" s="96" t="s">
        <v>23</v>
      </c>
      <c r="J6" s="96" t="s">
        <v>42</v>
      </c>
      <c r="L6">
        <f t="shared" ref="L6:T6" si="3">IF(B6="O",((10*10)-3.75),IF(B6="A+",((9*10)-3.75),IF(B6="A",((8.5*10)-3.75),IF(B6="B+",((8*10)-3.75),IF(B6="B",((7*10)-3.75),IF(B6="C",((6*10)-3.75),IF(B6="P",((5*10)-3.75),40)))))))</f>
        <v>66.25</v>
      </c>
      <c r="M6">
        <f t="shared" si="3"/>
        <v>66.25</v>
      </c>
      <c r="N6">
        <f t="shared" si="3"/>
        <v>56.25</v>
      </c>
      <c r="O6">
        <f t="shared" si="3"/>
        <v>40</v>
      </c>
      <c r="P6">
        <f t="shared" si="3"/>
        <v>56.25</v>
      </c>
      <c r="Q6">
        <f t="shared" si="3"/>
        <v>40</v>
      </c>
      <c r="R6">
        <f t="shared" si="3"/>
        <v>86.25</v>
      </c>
      <c r="S6">
        <f t="shared" si="3"/>
        <v>81.25</v>
      </c>
      <c r="T6">
        <f t="shared" si="3"/>
        <v>86.25</v>
      </c>
    </row>
    <row r="7" ht="15" spans="1:20">
      <c r="A7" s="82">
        <v>4</v>
      </c>
      <c r="B7" s="94" t="s">
        <v>16</v>
      </c>
      <c r="C7" s="96" t="s">
        <v>13</v>
      </c>
      <c r="D7" s="95" t="s">
        <v>13</v>
      </c>
      <c r="E7" s="96" t="s">
        <v>14</v>
      </c>
      <c r="F7" s="96" t="s">
        <v>13</v>
      </c>
      <c r="G7" s="96" t="s">
        <v>14</v>
      </c>
      <c r="H7" s="96" t="s">
        <v>23</v>
      </c>
      <c r="I7" s="96" t="s">
        <v>18</v>
      </c>
      <c r="J7" s="96" t="s">
        <v>42</v>
      </c>
      <c r="L7">
        <f t="shared" ref="L7:T7" si="4">IF(B7="O",((10*10)-3.75),IF(B7="A+",((9*10)-3.75),IF(B7="A",((8.5*10)-3.75),IF(B7="B+",((8*10)-3.75),IF(B7="B",((7*10)-3.75),IF(B7="C",((6*10)-3.75),IF(B7="P",((5*10)-3.75),40)))))))</f>
        <v>40</v>
      </c>
      <c r="M7">
        <f t="shared" si="4"/>
        <v>66.25</v>
      </c>
      <c r="N7">
        <f t="shared" si="4"/>
        <v>66.25</v>
      </c>
      <c r="O7">
        <f t="shared" si="4"/>
        <v>56.25</v>
      </c>
      <c r="P7">
        <f t="shared" si="4"/>
        <v>66.25</v>
      </c>
      <c r="Q7">
        <f t="shared" si="4"/>
        <v>56.25</v>
      </c>
      <c r="R7">
        <f t="shared" si="4"/>
        <v>81.25</v>
      </c>
      <c r="S7">
        <f t="shared" si="4"/>
        <v>76.25</v>
      </c>
      <c r="T7">
        <f t="shared" si="4"/>
        <v>86.25</v>
      </c>
    </row>
    <row r="8" ht="15" spans="1:20">
      <c r="A8" s="82">
        <v>5</v>
      </c>
      <c r="B8" s="96" t="s">
        <v>35</v>
      </c>
      <c r="C8" s="96" t="s">
        <v>13</v>
      </c>
      <c r="D8" s="94" t="s">
        <v>16</v>
      </c>
      <c r="E8" s="96" t="s">
        <v>13</v>
      </c>
      <c r="F8" s="96" t="s">
        <v>14</v>
      </c>
      <c r="G8" s="94" t="s">
        <v>16</v>
      </c>
      <c r="H8" s="96" t="s">
        <v>18</v>
      </c>
      <c r="I8" s="96" t="s">
        <v>18</v>
      </c>
      <c r="J8" s="96" t="s">
        <v>42</v>
      </c>
      <c r="L8">
        <f t="shared" ref="L8:T8" si="5">IF(B8="O",((10*10)-3.75),IF(B8="A+",((9*10)-3.75),IF(B8="A",((8.5*10)-3.75),IF(B8="B+",((8*10)-3.75),IF(B8="B",((7*10)-3.75),IF(B8="C",((6*10)-3.75),IF(B8="P",((5*10)-3.75),40)))))))</f>
        <v>96.25</v>
      </c>
      <c r="M8">
        <f t="shared" si="5"/>
        <v>66.25</v>
      </c>
      <c r="N8">
        <f t="shared" si="5"/>
        <v>40</v>
      </c>
      <c r="O8">
        <f t="shared" si="5"/>
        <v>66.25</v>
      </c>
      <c r="P8">
        <f t="shared" si="5"/>
        <v>56.25</v>
      </c>
      <c r="Q8">
        <f t="shared" si="5"/>
        <v>40</v>
      </c>
      <c r="R8">
        <f t="shared" si="5"/>
        <v>76.25</v>
      </c>
      <c r="S8">
        <f t="shared" si="5"/>
        <v>76.25</v>
      </c>
      <c r="T8">
        <f t="shared" si="5"/>
        <v>86.25</v>
      </c>
    </row>
    <row r="9" ht="15" spans="1:20">
      <c r="A9" s="82">
        <v>6</v>
      </c>
      <c r="B9" s="96" t="s">
        <v>14</v>
      </c>
      <c r="C9" s="96" t="s">
        <v>13</v>
      </c>
      <c r="D9" s="94" t="s">
        <v>16</v>
      </c>
      <c r="E9" s="94" t="s">
        <v>16</v>
      </c>
      <c r="F9" s="96" t="s">
        <v>14</v>
      </c>
      <c r="G9" s="96" t="s">
        <v>14</v>
      </c>
      <c r="H9" s="96" t="s">
        <v>42</v>
      </c>
      <c r="I9" s="96" t="s">
        <v>18</v>
      </c>
      <c r="J9" s="96" t="s">
        <v>42</v>
      </c>
      <c r="L9">
        <f t="shared" ref="L9:T9" si="6">IF(B9="O",((10*10)-3.75),IF(B9="A+",((9*10)-3.75),IF(B9="A",((8.5*10)-3.75),IF(B9="B+",((8*10)-3.75),IF(B9="B",((7*10)-3.75),IF(B9="C",((6*10)-3.75),IF(B9="P",((5*10)-3.75),40)))))))</f>
        <v>56.25</v>
      </c>
      <c r="M9">
        <f t="shared" si="6"/>
        <v>66.25</v>
      </c>
      <c r="N9">
        <f t="shared" si="6"/>
        <v>40</v>
      </c>
      <c r="O9">
        <f t="shared" si="6"/>
        <v>40</v>
      </c>
      <c r="P9">
        <f t="shared" si="6"/>
        <v>56.25</v>
      </c>
      <c r="Q9">
        <f t="shared" si="6"/>
        <v>56.25</v>
      </c>
      <c r="R9">
        <f t="shared" si="6"/>
        <v>86.25</v>
      </c>
      <c r="S9">
        <f t="shared" si="6"/>
        <v>76.25</v>
      </c>
      <c r="T9">
        <f t="shared" si="6"/>
        <v>86.25</v>
      </c>
    </row>
    <row r="10" ht="15" spans="1:20">
      <c r="A10" s="82">
        <v>7</v>
      </c>
      <c r="B10" s="96" t="s">
        <v>42</v>
      </c>
      <c r="C10" s="96" t="s">
        <v>18</v>
      </c>
      <c r="D10" s="95" t="s">
        <v>23</v>
      </c>
      <c r="E10" s="96" t="s">
        <v>23</v>
      </c>
      <c r="F10" s="96" t="s">
        <v>18</v>
      </c>
      <c r="G10" s="96" t="s">
        <v>18</v>
      </c>
      <c r="H10" s="96" t="s">
        <v>42</v>
      </c>
      <c r="I10" s="96" t="s">
        <v>23</v>
      </c>
      <c r="J10" s="96" t="s">
        <v>42</v>
      </c>
      <c r="L10">
        <f t="shared" ref="L10:T10" si="7">IF(B10="O",((10*10)-3.75),IF(B10="A+",((9*10)-3.75),IF(B10="A",((8.5*10)-3.75),IF(B10="B+",((8*10)-3.75),IF(B10="B",((7*10)-3.75),IF(B10="C",((6*10)-3.75),IF(B10="P",((5*10)-3.75),40)))))))</f>
        <v>86.25</v>
      </c>
      <c r="M10">
        <f t="shared" si="7"/>
        <v>76.25</v>
      </c>
      <c r="N10">
        <f t="shared" si="7"/>
        <v>81.25</v>
      </c>
      <c r="O10">
        <f t="shared" si="7"/>
        <v>81.25</v>
      </c>
      <c r="P10">
        <f t="shared" si="7"/>
        <v>76.25</v>
      </c>
      <c r="Q10">
        <f t="shared" si="7"/>
        <v>76.25</v>
      </c>
      <c r="R10">
        <f t="shared" si="7"/>
        <v>86.25</v>
      </c>
      <c r="S10">
        <f t="shared" si="7"/>
        <v>81.25</v>
      </c>
      <c r="T10">
        <f t="shared" si="7"/>
        <v>86.25</v>
      </c>
    </row>
    <row r="11" ht="15" spans="1:20">
      <c r="A11" s="82">
        <v>8</v>
      </c>
      <c r="B11" s="96" t="s">
        <v>14</v>
      </c>
      <c r="C11" s="96" t="s">
        <v>15</v>
      </c>
      <c r="D11" s="95" t="s">
        <v>18</v>
      </c>
      <c r="E11" s="96" t="s">
        <v>14</v>
      </c>
      <c r="F11" s="96" t="s">
        <v>14</v>
      </c>
      <c r="G11" s="94" t="s">
        <v>16</v>
      </c>
      <c r="H11" s="96" t="s">
        <v>23</v>
      </c>
      <c r="I11" s="96" t="s">
        <v>18</v>
      </c>
      <c r="J11" s="96" t="s">
        <v>42</v>
      </c>
      <c r="L11">
        <f t="shared" ref="L11:T11" si="8">IF(B11="O",((10*10)-3.75),IF(B11="A+",((9*10)-3.75),IF(B11="A",((8.5*10)-3.75),IF(B11="B+",((8*10)-3.75),IF(B11="B",((7*10)-3.75),IF(B11="C",((6*10)-3.75),IF(B11="P",((5*10)-3.75),40)))))))</f>
        <v>56.25</v>
      </c>
      <c r="M11">
        <f t="shared" si="8"/>
        <v>46.25</v>
      </c>
      <c r="N11">
        <f t="shared" si="8"/>
        <v>76.25</v>
      </c>
      <c r="O11">
        <f t="shared" si="8"/>
        <v>56.25</v>
      </c>
      <c r="P11">
        <f t="shared" si="8"/>
        <v>56.25</v>
      </c>
      <c r="Q11">
        <f t="shared" si="8"/>
        <v>40</v>
      </c>
      <c r="R11">
        <f t="shared" si="8"/>
        <v>81.25</v>
      </c>
      <c r="S11">
        <f t="shared" si="8"/>
        <v>76.25</v>
      </c>
      <c r="T11">
        <f t="shared" si="8"/>
        <v>86.25</v>
      </c>
    </row>
    <row r="12" ht="15" spans="1:20">
      <c r="A12" s="82">
        <v>9</v>
      </c>
      <c r="B12" s="96" t="s">
        <v>13</v>
      </c>
      <c r="C12" s="96" t="s">
        <v>14</v>
      </c>
      <c r="D12" s="94" t="s">
        <v>16</v>
      </c>
      <c r="E12" s="96" t="s">
        <v>14</v>
      </c>
      <c r="F12" s="96" t="s">
        <v>15</v>
      </c>
      <c r="G12" s="96" t="s">
        <v>15</v>
      </c>
      <c r="H12" s="96" t="s">
        <v>18</v>
      </c>
      <c r="I12" s="96" t="s">
        <v>18</v>
      </c>
      <c r="J12" s="96" t="s">
        <v>42</v>
      </c>
      <c r="L12">
        <f t="shared" ref="L12:T12" si="9">IF(B12="O",((10*10)-3.75),IF(B12="A+",((9*10)-3.75),IF(B12="A",((8.5*10)-3.75),IF(B12="B+",((8*10)-3.75),IF(B12="B",((7*10)-3.75),IF(B12="C",((6*10)-3.75),IF(B12="P",((5*10)-3.75),40)))))))</f>
        <v>66.25</v>
      </c>
      <c r="M12">
        <f t="shared" si="9"/>
        <v>56.25</v>
      </c>
      <c r="N12">
        <f t="shared" si="9"/>
        <v>40</v>
      </c>
      <c r="O12">
        <f t="shared" si="9"/>
        <v>56.25</v>
      </c>
      <c r="P12">
        <f t="shared" si="9"/>
        <v>46.25</v>
      </c>
      <c r="Q12">
        <f t="shared" si="9"/>
        <v>46.25</v>
      </c>
      <c r="R12">
        <f t="shared" si="9"/>
        <v>76.25</v>
      </c>
      <c r="S12">
        <f t="shared" si="9"/>
        <v>76.25</v>
      </c>
      <c r="T12">
        <f t="shared" si="9"/>
        <v>86.25</v>
      </c>
    </row>
    <row r="13" ht="15" spans="1:20">
      <c r="A13" s="82">
        <v>10</v>
      </c>
      <c r="B13" s="96" t="s">
        <v>23</v>
      </c>
      <c r="C13" s="96" t="s">
        <v>23</v>
      </c>
      <c r="D13" s="95" t="s">
        <v>13</v>
      </c>
      <c r="E13" s="96" t="s">
        <v>18</v>
      </c>
      <c r="F13" s="96" t="s">
        <v>14</v>
      </c>
      <c r="G13" s="96" t="s">
        <v>13</v>
      </c>
      <c r="H13" s="96" t="s">
        <v>35</v>
      </c>
      <c r="I13" s="96" t="s">
        <v>23</v>
      </c>
      <c r="J13" s="96" t="s">
        <v>42</v>
      </c>
      <c r="L13">
        <f t="shared" ref="L13:T13" si="10">IF(B13="O",((10*10)-3.75),IF(B13="A+",((9*10)-3.75),IF(B13="A",((8.5*10)-3.75),IF(B13="B+",((8*10)-3.75),IF(B13="B",((7*10)-3.75),IF(B13="C",((6*10)-3.75),IF(B13="P",((5*10)-3.75),40)))))))</f>
        <v>81.25</v>
      </c>
      <c r="M13">
        <f t="shared" si="10"/>
        <v>81.25</v>
      </c>
      <c r="N13">
        <f t="shared" si="10"/>
        <v>66.25</v>
      </c>
      <c r="O13">
        <f t="shared" si="10"/>
        <v>76.25</v>
      </c>
      <c r="P13">
        <f t="shared" si="10"/>
        <v>56.25</v>
      </c>
      <c r="Q13">
        <f t="shared" si="10"/>
        <v>66.25</v>
      </c>
      <c r="R13">
        <f t="shared" si="10"/>
        <v>96.25</v>
      </c>
      <c r="S13">
        <f t="shared" si="10"/>
        <v>81.25</v>
      </c>
      <c r="T13">
        <f t="shared" si="10"/>
        <v>86.25</v>
      </c>
    </row>
    <row r="14" ht="15" spans="1:20">
      <c r="A14" s="82">
        <v>11</v>
      </c>
      <c r="B14" s="96" t="s">
        <v>13</v>
      </c>
      <c r="C14" s="96" t="s">
        <v>18</v>
      </c>
      <c r="D14" s="94" t="s">
        <v>16</v>
      </c>
      <c r="E14" s="96" t="s">
        <v>13</v>
      </c>
      <c r="F14" s="96" t="s">
        <v>88</v>
      </c>
      <c r="G14" s="96" t="s">
        <v>13</v>
      </c>
      <c r="H14" s="96" t="s">
        <v>23</v>
      </c>
      <c r="I14" s="96" t="s">
        <v>23</v>
      </c>
      <c r="J14" s="96" t="s">
        <v>42</v>
      </c>
      <c r="L14">
        <f t="shared" ref="L14:T14" si="11">IF(B14="O",((10*10)-3.75),IF(B14="A+",((9*10)-3.75),IF(B14="A",((8.5*10)-3.75),IF(B14="B+",((8*10)-3.75),IF(B14="B",((7*10)-3.75),IF(B14="C",((6*10)-3.75),IF(B14="P",((5*10)-3.75),40)))))))</f>
        <v>66.25</v>
      </c>
      <c r="M14">
        <f t="shared" si="11"/>
        <v>76.25</v>
      </c>
      <c r="N14">
        <f t="shared" si="11"/>
        <v>40</v>
      </c>
      <c r="O14">
        <f t="shared" si="11"/>
        <v>66.25</v>
      </c>
      <c r="P14">
        <f t="shared" si="11"/>
        <v>40</v>
      </c>
      <c r="Q14">
        <f t="shared" si="11"/>
        <v>66.25</v>
      </c>
      <c r="R14">
        <f t="shared" si="11"/>
        <v>81.25</v>
      </c>
      <c r="S14">
        <f t="shared" si="11"/>
        <v>81.25</v>
      </c>
      <c r="T14">
        <f t="shared" si="11"/>
        <v>86.25</v>
      </c>
    </row>
    <row r="15" ht="15" spans="1:20">
      <c r="A15" s="82">
        <v>12</v>
      </c>
      <c r="B15" s="94" t="s">
        <v>16</v>
      </c>
      <c r="C15" s="96" t="s">
        <v>13</v>
      </c>
      <c r="D15" s="95" t="s">
        <v>18</v>
      </c>
      <c r="E15" s="94" t="s">
        <v>16</v>
      </c>
      <c r="F15" s="96" t="s">
        <v>14</v>
      </c>
      <c r="G15" s="96" t="s">
        <v>14</v>
      </c>
      <c r="H15" s="96" t="s">
        <v>23</v>
      </c>
      <c r="I15" s="96" t="s">
        <v>42</v>
      </c>
      <c r="J15" s="96" t="s">
        <v>42</v>
      </c>
      <c r="L15">
        <f t="shared" ref="L15:T15" si="12">IF(B15="O",((10*10)-3.75),IF(B15="A+",((9*10)-3.75),IF(B15="A",((8.5*10)-3.75),IF(B15="B+",((8*10)-3.75),IF(B15="B",((7*10)-3.75),IF(B15="C",((6*10)-3.75),IF(B15="P",((5*10)-3.75),40)))))))</f>
        <v>40</v>
      </c>
      <c r="M15">
        <f t="shared" si="12"/>
        <v>66.25</v>
      </c>
      <c r="N15">
        <f t="shared" si="12"/>
        <v>76.25</v>
      </c>
      <c r="O15">
        <f t="shared" si="12"/>
        <v>40</v>
      </c>
      <c r="P15">
        <f t="shared" si="12"/>
        <v>56.25</v>
      </c>
      <c r="Q15">
        <f t="shared" si="12"/>
        <v>56.25</v>
      </c>
      <c r="R15">
        <f t="shared" si="12"/>
        <v>81.25</v>
      </c>
      <c r="S15">
        <f t="shared" si="12"/>
        <v>86.25</v>
      </c>
      <c r="T15">
        <f t="shared" si="12"/>
        <v>86.25</v>
      </c>
    </row>
    <row r="16" ht="15" spans="1:20">
      <c r="A16" s="82">
        <v>13</v>
      </c>
      <c r="B16" s="94" t="s">
        <v>16</v>
      </c>
      <c r="C16" s="96" t="s">
        <v>13</v>
      </c>
      <c r="D16" s="95" t="s">
        <v>13</v>
      </c>
      <c r="E16" s="96" t="s">
        <v>13</v>
      </c>
      <c r="F16" s="96" t="s">
        <v>14</v>
      </c>
      <c r="G16" s="94" t="s">
        <v>16</v>
      </c>
      <c r="H16" s="96" t="s">
        <v>23</v>
      </c>
      <c r="I16" s="96" t="s">
        <v>23</v>
      </c>
      <c r="J16" s="96" t="s">
        <v>42</v>
      </c>
      <c r="L16">
        <f t="shared" ref="L16:T16" si="13">IF(B16="O",((10*10)-3.75),IF(B16="A+",((9*10)-3.75),IF(B16="A",((8.5*10)-3.75),IF(B16="B+",((8*10)-3.75),IF(B16="B",((7*10)-3.75),IF(B16="C",((6*10)-3.75),IF(B16="P",((5*10)-3.75),40)))))))</f>
        <v>40</v>
      </c>
      <c r="M16">
        <f t="shared" si="13"/>
        <v>66.25</v>
      </c>
      <c r="N16">
        <f t="shared" si="13"/>
        <v>66.25</v>
      </c>
      <c r="O16">
        <f t="shared" si="13"/>
        <v>66.25</v>
      </c>
      <c r="P16">
        <f t="shared" si="13"/>
        <v>56.25</v>
      </c>
      <c r="Q16">
        <f t="shared" si="13"/>
        <v>40</v>
      </c>
      <c r="R16">
        <f t="shared" si="13"/>
        <v>81.25</v>
      </c>
      <c r="S16">
        <f t="shared" si="13"/>
        <v>81.25</v>
      </c>
      <c r="T16">
        <f t="shared" si="13"/>
        <v>86.25</v>
      </c>
    </row>
    <row r="17" ht="15" spans="1:20">
      <c r="A17" s="82">
        <v>14</v>
      </c>
      <c r="B17" s="96" t="s">
        <v>35</v>
      </c>
      <c r="C17" s="96" t="s">
        <v>35</v>
      </c>
      <c r="D17" s="95" t="s">
        <v>18</v>
      </c>
      <c r="E17" s="96" t="s">
        <v>18</v>
      </c>
      <c r="F17" s="96" t="s">
        <v>13</v>
      </c>
      <c r="G17" s="96" t="s">
        <v>23</v>
      </c>
      <c r="H17" s="96" t="s">
        <v>35</v>
      </c>
      <c r="I17" s="96" t="s">
        <v>35</v>
      </c>
      <c r="J17" s="96" t="s">
        <v>35</v>
      </c>
      <c r="L17">
        <f t="shared" ref="L17:T17" si="14">IF(B17="O",((10*10)-3.75),IF(B17="A+",((9*10)-3.75),IF(B17="A",((8.5*10)-3.75),IF(B17="B+",((8*10)-3.75),IF(B17="B",((7*10)-3.75),IF(B17="C",((6*10)-3.75),IF(B17="P",((5*10)-3.75),40)))))))</f>
        <v>96.25</v>
      </c>
      <c r="M17">
        <f t="shared" si="14"/>
        <v>96.25</v>
      </c>
      <c r="N17">
        <f t="shared" si="14"/>
        <v>76.25</v>
      </c>
      <c r="O17">
        <f t="shared" si="14"/>
        <v>76.25</v>
      </c>
      <c r="P17">
        <f t="shared" si="14"/>
        <v>66.25</v>
      </c>
      <c r="Q17">
        <f t="shared" si="14"/>
        <v>81.25</v>
      </c>
      <c r="R17">
        <f t="shared" si="14"/>
        <v>96.25</v>
      </c>
      <c r="S17">
        <f t="shared" si="14"/>
        <v>96.25</v>
      </c>
      <c r="T17">
        <f t="shared" si="14"/>
        <v>96.25</v>
      </c>
    </row>
    <row r="18" ht="15" spans="1:20">
      <c r="A18" s="82">
        <v>15</v>
      </c>
      <c r="B18" s="96" t="s">
        <v>14</v>
      </c>
      <c r="C18" s="96" t="s">
        <v>14</v>
      </c>
      <c r="D18" s="95" t="s">
        <v>13</v>
      </c>
      <c r="E18" s="96" t="s">
        <v>14</v>
      </c>
      <c r="F18" s="96" t="s">
        <v>13</v>
      </c>
      <c r="G18" s="96" t="s">
        <v>13</v>
      </c>
      <c r="H18" s="96" t="s">
        <v>18</v>
      </c>
      <c r="I18" s="96" t="s">
        <v>18</v>
      </c>
      <c r="J18" s="96" t="s">
        <v>42</v>
      </c>
      <c r="L18">
        <f t="shared" ref="L18:T18" si="15">IF(B18="O",((10*10)-3.75),IF(B18="A+",((9*10)-3.75),IF(B18="A",((8.5*10)-3.75),IF(B18="B+",((8*10)-3.75),IF(B18="B",((7*10)-3.75),IF(B18="C",((6*10)-3.75),IF(B18="P",((5*10)-3.75),40)))))))</f>
        <v>56.25</v>
      </c>
      <c r="M18">
        <f t="shared" si="15"/>
        <v>56.25</v>
      </c>
      <c r="N18">
        <f t="shared" si="15"/>
        <v>66.25</v>
      </c>
      <c r="O18">
        <f t="shared" si="15"/>
        <v>56.25</v>
      </c>
      <c r="P18">
        <f t="shared" si="15"/>
        <v>66.25</v>
      </c>
      <c r="Q18">
        <f t="shared" si="15"/>
        <v>66.25</v>
      </c>
      <c r="R18">
        <f t="shared" si="15"/>
        <v>76.25</v>
      </c>
      <c r="S18">
        <f t="shared" si="15"/>
        <v>76.25</v>
      </c>
      <c r="T18">
        <f t="shared" si="15"/>
        <v>86.25</v>
      </c>
    </row>
    <row r="19" ht="15" spans="1:20">
      <c r="A19" s="82">
        <v>16</v>
      </c>
      <c r="B19" s="96" t="s">
        <v>18</v>
      </c>
      <c r="C19" s="96" t="s">
        <v>13</v>
      </c>
      <c r="D19" s="95" t="s">
        <v>13</v>
      </c>
      <c r="E19" s="96" t="s">
        <v>14</v>
      </c>
      <c r="F19" s="96" t="s">
        <v>14</v>
      </c>
      <c r="G19" s="96" t="s">
        <v>14</v>
      </c>
      <c r="H19" s="96" t="s">
        <v>42</v>
      </c>
      <c r="I19" s="96" t="s">
        <v>18</v>
      </c>
      <c r="J19" s="96" t="s">
        <v>42</v>
      </c>
      <c r="L19">
        <f t="shared" ref="L19:T19" si="16">IF(B19="O",((10*10)-3.75),IF(B19="A+",((9*10)-3.75),IF(B19="A",((8.5*10)-3.75),IF(B19="B+",((8*10)-3.75),IF(B19="B",((7*10)-3.75),IF(B19="C",((6*10)-3.75),IF(B19="P",((5*10)-3.75),40)))))))</f>
        <v>76.25</v>
      </c>
      <c r="M19">
        <f t="shared" si="16"/>
        <v>66.25</v>
      </c>
      <c r="N19">
        <f t="shared" si="16"/>
        <v>66.25</v>
      </c>
      <c r="O19">
        <f t="shared" si="16"/>
        <v>56.25</v>
      </c>
      <c r="P19">
        <f t="shared" si="16"/>
        <v>56.25</v>
      </c>
      <c r="Q19">
        <f t="shared" si="16"/>
        <v>56.25</v>
      </c>
      <c r="R19">
        <f t="shared" si="16"/>
        <v>86.25</v>
      </c>
      <c r="S19">
        <f t="shared" si="16"/>
        <v>76.25</v>
      </c>
      <c r="T19">
        <f t="shared" si="16"/>
        <v>86.25</v>
      </c>
    </row>
    <row r="20" ht="15" spans="1:20">
      <c r="A20" s="82">
        <v>17</v>
      </c>
      <c r="B20" s="96" t="s">
        <v>18</v>
      </c>
      <c r="C20" s="96" t="s">
        <v>42</v>
      </c>
      <c r="D20" s="95" t="s">
        <v>13</v>
      </c>
      <c r="E20" s="96" t="s">
        <v>18</v>
      </c>
      <c r="F20" s="96" t="s">
        <v>18</v>
      </c>
      <c r="G20" s="96" t="s">
        <v>18</v>
      </c>
      <c r="H20" s="96" t="s">
        <v>35</v>
      </c>
      <c r="I20" s="96" t="s">
        <v>23</v>
      </c>
      <c r="J20" s="96" t="s">
        <v>42</v>
      </c>
      <c r="L20">
        <f t="shared" ref="L20:T20" si="17">IF(B20="O",((10*10)-3.75),IF(B20="A+",((9*10)-3.75),IF(B20="A",((8.5*10)-3.75),IF(B20="B+",((8*10)-3.75),IF(B20="B",((7*10)-3.75),IF(B20="C",((6*10)-3.75),IF(B20="P",((5*10)-3.75),40)))))))</f>
        <v>76.25</v>
      </c>
      <c r="M20">
        <f t="shared" si="17"/>
        <v>86.25</v>
      </c>
      <c r="N20">
        <f t="shared" si="17"/>
        <v>66.25</v>
      </c>
      <c r="O20">
        <f t="shared" si="17"/>
        <v>76.25</v>
      </c>
      <c r="P20">
        <f t="shared" si="17"/>
        <v>76.25</v>
      </c>
      <c r="Q20">
        <f t="shared" si="17"/>
        <v>76.25</v>
      </c>
      <c r="R20">
        <f t="shared" si="17"/>
        <v>96.25</v>
      </c>
      <c r="S20">
        <f t="shared" si="17"/>
        <v>81.25</v>
      </c>
      <c r="T20">
        <f t="shared" si="17"/>
        <v>86.25</v>
      </c>
    </row>
    <row r="21" ht="15" spans="1:20">
      <c r="A21" s="82">
        <v>18</v>
      </c>
      <c r="B21" s="96" t="s">
        <v>35</v>
      </c>
      <c r="C21" s="96" t="s">
        <v>42</v>
      </c>
      <c r="D21" s="95" t="s">
        <v>23</v>
      </c>
      <c r="E21" s="96" t="s">
        <v>18</v>
      </c>
      <c r="F21" s="96" t="s">
        <v>13</v>
      </c>
      <c r="G21" s="96" t="s">
        <v>18</v>
      </c>
      <c r="H21" s="96" t="s">
        <v>35</v>
      </c>
      <c r="I21" s="96" t="s">
        <v>42</v>
      </c>
      <c r="J21" s="96" t="s">
        <v>42</v>
      </c>
      <c r="L21">
        <f t="shared" ref="L21:T21" si="18">IF(B21="O",((10*10)-3.75),IF(B21="A+",((9*10)-3.75),IF(B21="A",((8.5*10)-3.75),IF(B21="B+",((8*10)-3.75),IF(B21="B",((7*10)-3.75),IF(B21="C",((6*10)-3.75),IF(B21="P",((5*10)-3.75),40)))))))</f>
        <v>96.25</v>
      </c>
      <c r="M21">
        <f t="shared" si="18"/>
        <v>86.25</v>
      </c>
      <c r="N21">
        <f t="shared" si="18"/>
        <v>81.25</v>
      </c>
      <c r="O21">
        <f t="shared" si="18"/>
        <v>76.25</v>
      </c>
      <c r="P21">
        <f t="shared" si="18"/>
        <v>66.25</v>
      </c>
      <c r="Q21">
        <f t="shared" si="18"/>
        <v>76.25</v>
      </c>
      <c r="R21">
        <f t="shared" si="18"/>
        <v>96.25</v>
      </c>
      <c r="S21">
        <f t="shared" si="18"/>
        <v>86.25</v>
      </c>
      <c r="T21">
        <f t="shared" si="18"/>
        <v>86.25</v>
      </c>
    </row>
    <row r="22" ht="15" spans="1:20">
      <c r="A22" s="82">
        <v>19</v>
      </c>
      <c r="B22" s="96" t="s">
        <v>13</v>
      </c>
      <c r="C22" s="96" t="s">
        <v>18</v>
      </c>
      <c r="D22" s="95" t="s">
        <v>18</v>
      </c>
      <c r="E22" s="96" t="s">
        <v>13</v>
      </c>
      <c r="F22" s="96" t="s">
        <v>13</v>
      </c>
      <c r="G22" s="96" t="s">
        <v>14</v>
      </c>
      <c r="H22" s="96" t="s">
        <v>42</v>
      </c>
      <c r="I22" s="96" t="s">
        <v>23</v>
      </c>
      <c r="J22" s="96" t="s">
        <v>42</v>
      </c>
      <c r="L22">
        <f t="shared" ref="L22:T22" si="19">IF(B22="O",((10*10)-3.75),IF(B22="A+",((9*10)-3.75),IF(B22="A",((8.5*10)-3.75),IF(B22="B+",((8*10)-3.75),IF(B22="B",((7*10)-3.75),IF(B22="C",((6*10)-3.75),IF(B22="P",((5*10)-3.75),40)))))))</f>
        <v>66.25</v>
      </c>
      <c r="M22">
        <f t="shared" si="19"/>
        <v>76.25</v>
      </c>
      <c r="N22">
        <f t="shared" si="19"/>
        <v>76.25</v>
      </c>
      <c r="O22">
        <f t="shared" si="19"/>
        <v>66.25</v>
      </c>
      <c r="P22">
        <f t="shared" si="19"/>
        <v>66.25</v>
      </c>
      <c r="Q22">
        <f t="shared" si="19"/>
        <v>56.25</v>
      </c>
      <c r="R22">
        <f t="shared" si="19"/>
        <v>86.25</v>
      </c>
      <c r="S22">
        <f t="shared" si="19"/>
        <v>81.25</v>
      </c>
      <c r="T22">
        <f t="shared" si="19"/>
        <v>86.25</v>
      </c>
    </row>
    <row r="23" ht="15" spans="1:20">
      <c r="A23" s="82">
        <v>20</v>
      </c>
      <c r="B23" s="96" t="s">
        <v>13</v>
      </c>
      <c r="C23" s="96" t="s">
        <v>18</v>
      </c>
      <c r="D23" s="95" t="s">
        <v>13</v>
      </c>
      <c r="E23" s="96" t="s">
        <v>14</v>
      </c>
      <c r="F23" s="96" t="s">
        <v>13</v>
      </c>
      <c r="G23" s="96" t="s">
        <v>13</v>
      </c>
      <c r="H23" s="96" t="s">
        <v>42</v>
      </c>
      <c r="I23" s="96" t="s">
        <v>23</v>
      </c>
      <c r="J23" s="96" t="s">
        <v>42</v>
      </c>
      <c r="L23">
        <f t="shared" ref="L23:T23" si="20">IF(B23="O",((10*10)-3.75),IF(B23="A+",((9*10)-3.75),IF(B23="A",((8.5*10)-3.75),IF(B23="B+",((8*10)-3.75),IF(B23="B",((7*10)-3.75),IF(B23="C",((6*10)-3.75),IF(B23="P",((5*10)-3.75),40)))))))</f>
        <v>66.25</v>
      </c>
      <c r="M23">
        <f t="shared" si="20"/>
        <v>76.25</v>
      </c>
      <c r="N23">
        <f t="shared" si="20"/>
        <v>66.25</v>
      </c>
      <c r="O23">
        <f t="shared" si="20"/>
        <v>56.25</v>
      </c>
      <c r="P23">
        <f t="shared" si="20"/>
        <v>66.25</v>
      </c>
      <c r="Q23">
        <f t="shared" si="20"/>
        <v>66.25</v>
      </c>
      <c r="R23">
        <f t="shared" si="20"/>
        <v>86.25</v>
      </c>
      <c r="S23">
        <f t="shared" si="20"/>
        <v>81.25</v>
      </c>
      <c r="T23">
        <f t="shared" si="20"/>
        <v>86.25</v>
      </c>
    </row>
    <row r="24" ht="15" spans="1:20">
      <c r="A24" s="82">
        <v>21</v>
      </c>
      <c r="B24" s="96" t="s">
        <v>35</v>
      </c>
      <c r="C24" s="96" t="s">
        <v>42</v>
      </c>
      <c r="D24" s="95" t="s">
        <v>18</v>
      </c>
      <c r="E24" s="96" t="s">
        <v>18</v>
      </c>
      <c r="F24" s="96" t="s">
        <v>13</v>
      </c>
      <c r="G24" s="96" t="s">
        <v>18</v>
      </c>
      <c r="H24" s="96" t="s">
        <v>35</v>
      </c>
      <c r="I24" s="96" t="s">
        <v>42</v>
      </c>
      <c r="J24" s="96" t="s">
        <v>42</v>
      </c>
      <c r="L24">
        <f t="shared" ref="L24:T24" si="21">IF(B24="O",((10*10)-3.75),IF(B24="A+",((9*10)-3.75),IF(B24="A",((8.5*10)-3.75),IF(B24="B+",((8*10)-3.75),IF(B24="B",((7*10)-3.75),IF(B24="C",((6*10)-3.75),IF(B24="P",((5*10)-3.75),40)))))))</f>
        <v>96.25</v>
      </c>
      <c r="M24">
        <f t="shared" si="21"/>
        <v>86.25</v>
      </c>
      <c r="N24">
        <f t="shared" si="21"/>
        <v>76.25</v>
      </c>
      <c r="O24">
        <f t="shared" si="21"/>
        <v>76.25</v>
      </c>
      <c r="P24">
        <f t="shared" si="21"/>
        <v>66.25</v>
      </c>
      <c r="Q24">
        <f t="shared" si="21"/>
        <v>76.25</v>
      </c>
      <c r="R24">
        <f t="shared" si="21"/>
        <v>96.25</v>
      </c>
      <c r="S24">
        <f t="shared" si="21"/>
        <v>86.25</v>
      </c>
      <c r="T24">
        <f t="shared" si="21"/>
        <v>86.25</v>
      </c>
    </row>
    <row r="25" ht="15" spans="1:20">
      <c r="A25" s="82">
        <v>22</v>
      </c>
      <c r="B25" s="94" t="s">
        <v>16</v>
      </c>
      <c r="C25" s="94" t="s">
        <v>16</v>
      </c>
      <c r="D25" s="94" t="s">
        <v>16</v>
      </c>
      <c r="E25" s="94" t="s">
        <v>16</v>
      </c>
      <c r="F25" s="94" t="s">
        <v>16</v>
      </c>
      <c r="G25" s="94" t="s">
        <v>16</v>
      </c>
      <c r="H25" s="96" t="s">
        <v>13</v>
      </c>
      <c r="I25" s="96" t="s">
        <v>13</v>
      </c>
      <c r="J25" s="96" t="s">
        <v>23</v>
      </c>
      <c r="L25">
        <f t="shared" ref="L25:T25" si="22">IF(B25="O",((10*10)-3.75),IF(B25="A+",((9*10)-3.75),IF(B25="A",((8.5*10)-3.75),IF(B25="B+",((8*10)-3.75),IF(B25="B",((7*10)-3.75),IF(B25="C",((6*10)-3.75),IF(B25="P",((5*10)-3.75),40)))))))</f>
        <v>40</v>
      </c>
      <c r="M25">
        <f t="shared" si="22"/>
        <v>40</v>
      </c>
      <c r="N25">
        <f t="shared" si="22"/>
        <v>40</v>
      </c>
      <c r="O25">
        <f t="shared" si="22"/>
        <v>40</v>
      </c>
      <c r="P25">
        <f t="shared" si="22"/>
        <v>40</v>
      </c>
      <c r="Q25">
        <f t="shared" si="22"/>
        <v>40</v>
      </c>
      <c r="R25">
        <f t="shared" si="22"/>
        <v>66.25</v>
      </c>
      <c r="S25">
        <f t="shared" si="22"/>
        <v>66.25</v>
      </c>
      <c r="T25">
        <f t="shared" si="22"/>
        <v>81.25</v>
      </c>
    </row>
    <row r="26" ht="15" spans="1:20">
      <c r="A26" s="82">
        <v>23</v>
      </c>
      <c r="B26" s="96" t="s">
        <v>18</v>
      </c>
      <c r="C26" s="96" t="s">
        <v>13</v>
      </c>
      <c r="D26" s="95" t="s">
        <v>13</v>
      </c>
      <c r="E26" s="96" t="s">
        <v>14</v>
      </c>
      <c r="F26" s="96" t="s">
        <v>18</v>
      </c>
      <c r="G26" s="96" t="s">
        <v>13</v>
      </c>
      <c r="H26" s="96" t="s">
        <v>23</v>
      </c>
      <c r="I26" s="96" t="s">
        <v>23</v>
      </c>
      <c r="J26" s="96" t="s">
        <v>42</v>
      </c>
      <c r="L26">
        <f t="shared" ref="L26:T26" si="23">IF(B26="O",((10*10)-3.75),IF(B26="A+",((9*10)-3.75),IF(B26="A",((8.5*10)-3.75),IF(B26="B+",((8*10)-3.75),IF(B26="B",((7*10)-3.75),IF(B26="C",((6*10)-3.75),IF(B26="P",((5*10)-3.75),40)))))))</f>
        <v>76.25</v>
      </c>
      <c r="M26">
        <f t="shared" si="23"/>
        <v>66.25</v>
      </c>
      <c r="N26">
        <f t="shared" si="23"/>
        <v>66.25</v>
      </c>
      <c r="O26">
        <f t="shared" si="23"/>
        <v>56.25</v>
      </c>
      <c r="P26">
        <f t="shared" si="23"/>
        <v>76.25</v>
      </c>
      <c r="Q26">
        <f t="shared" si="23"/>
        <v>66.25</v>
      </c>
      <c r="R26">
        <f t="shared" si="23"/>
        <v>81.25</v>
      </c>
      <c r="S26">
        <f t="shared" si="23"/>
        <v>81.25</v>
      </c>
      <c r="T26">
        <f t="shared" si="23"/>
        <v>86.25</v>
      </c>
    </row>
    <row r="27" ht="15" spans="1:20">
      <c r="A27" s="82">
        <v>24</v>
      </c>
      <c r="B27" s="96" t="s">
        <v>23</v>
      </c>
      <c r="C27" s="96" t="s">
        <v>13</v>
      </c>
      <c r="D27" s="95" t="s">
        <v>13</v>
      </c>
      <c r="E27" s="96" t="s">
        <v>13</v>
      </c>
      <c r="F27" s="96" t="s">
        <v>13</v>
      </c>
      <c r="G27" s="96" t="s">
        <v>14</v>
      </c>
      <c r="H27" s="96" t="s">
        <v>18</v>
      </c>
      <c r="I27" s="96" t="s">
        <v>18</v>
      </c>
      <c r="J27" s="96" t="s">
        <v>42</v>
      </c>
      <c r="L27">
        <f t="shared" ref="L27:T27" si="24">IF(B27="O",((10*10)-3.75),IF(B27="A+",((9*10)-3.75),IF(B27="A",((8.5*10)-3.75),IF(B27="B+",((8*10)-3.75),IF(B27="B",((7*10)-3.75),IF(B27="C",((6*10)-3.75),IF(B27="P",((5*10)-3.75),40)))))))</f>
        <v>81.25</v>
      </c>
      <c r="M27">
        <f t="shared" si="24"/>
        <v>66.25</v>
      </c>
      <c r="N27">
        <f t="shared" si="24"/>
        <v>66.25</v>
      </c>
      <c r="O27">
        <f t="shared" si="24"/>
        <v>66.25</v>
      </c>
      <c r="P27">
        <f t="shared" si="24"/>
        <v>66.25</v>
      </c>
      <c r="Q27">
        <f t="shared" si="24"/>
        <v>56.25</v>
      </c>
      <c r="R27">
        <f t="shared" si="24"/>
        <v>76.25</v>
      </c>
      <c r="S27">
        <f t="shared" si="24"/>
        <v>76.25</v>
      </c>
      <c r="T27">
        <f t="shared" si="24"/>
        <v>86.25</v>
      </c>
    </row>
    <row r="28" ht="15" spans="1:20">
      <c r="A28" s="82">
        <v>25</v>
      </c>
      <c r="B28" s="94" t="s">
        <v>16</v>
      </c>
      <c r="C28" s="96" t="s">
        <v>15</v>
      </c>
      <c r="D28" s="95" t="s">
        <v>14</v>
      </c>
      <c r="E28" s="96" t="s">
        <v>15</v>
      </c>
      <c r="F28" s="96" t="s">
        <v>14</v>
      </c>
      <c r="G28" s="96" t="s">
        <v>14</v>
      </c>
      <c r="H28" s="96" t="s">
        <v>18</v>
      </c>
      <c r="I28" s="96" t="s">
        <v>18</v>
      </c>
      <c r="J28" s="96" t="s">
        <v>42</v>
      </c>
      <c r="L28">
        <f t="shared" ref="L28:T28" si="25">IF(B28="O",((10*10)-3.75),IF(B28="A+",((9*10)-3.75),IF(B28="A",((8.5*10)-3.75),IF(B28="B+",((8*10)-3.75),IF(B28="B",((7*10)-3.75),IF(B28="C",((6*10)-3.75),IF(B28="P",((5*10)-3.75),40)))))))</f>
        <v>40</v>
      </c>
      <c r="M28">
        <f t="shared" si="25"/>
        <v>46.25</v>
      </c>
      <c r="N28">
        <f t="shared" si="25"/>
        <v>56.25</v>
      </c>
      <c r="O28">
        <f t="shared" si="25"/>
        <v>46.25</v>
      </c>
      <c r="P28">
        <f t="shared" si="25"/>
        <v>56.25</v>
      </c>
      <c r="Q28">
        <f t="shared" si="25"/>
        <v>56.25</v>
      </c>
      <c r="R28">
        <f t="shared" si="25"/>
        <v>76.25</v>
      </c>
      <c r="S28">
        <f t="shared" si="25"/>
        <v>76.25</v>
      </c>
      <c r="T28">
        <f t="shared" si="25"/>
        <v>86.25</v>
      </c>
    </row>
    <row r="29" ht="15" spans="1:20">
      <c r="A29" s="82">
        <v>26</v>
      </c>
      <c r="B29" s="96" t="s">
        <v>15</v>
      </c>
      <c r="C29" s="96" t="s">
        <v>15</v>
      </c>
      <c r="D29" s="95" t="s">
        <v>13</v>
      </c>
      <c r="E29" s="94" t="s">
        <v>16</v>
      </c>
      <c r="F29" s="96" t="s">
        <v>14</v>
      </c>
      <c r="G29" s="96" t="s">
        <v>15</v>
      </c>
      <c r="H29" s="96" t="s">
        <v>14</v>
      </c>
      <c r="I29" s="96" t="s">
        <v>14</v>
      </c>
      <c r="J29" s="96" t="s">
        <v>42</v>
      </c>
      <c r="L29">
        <f t="shared" ref="L29:T29" si="26">IF(B29="O",((10*10)-3.75),IF(B29="A+",((9*10)-3.75),IF(B29="A",((8.5*10)-3.75),IF(B29="B+",((8*10)-3.75),IF(B29="B",((7*10)-3.75),IF(B29="C",((6*10)-3.75),IF(B29="P",((5*10)-3.75),40)))))))</f>
        <v>46.25</v>
      </c>
      <c r="M29">
        <f t="shared" si="26"/>
        <v>46.25</v>
      </c>
      <c r="N29">
        <f t="shared" si="26"/>
        <v>66.25</v>
      </c>
      <c r="O29">
        <f t="shared" si="26"/>
        <v>40</v>
      </c>
      <c r="P29">
        <f t="shared" si="26"/>
        <v>56.25</v>
      </c>
      <c r="Q29">
        <f t="shared" si="26"/>
        <v>46.25</v>
      </c>
      <c r="R29">
        <f t="shared" si="26"/>
        <v>56.25</v>
      </c>
      <c r="S29">
        <f t="shared" si="26"/>
        <v>56.25</v>
      </c>
      <c r="T29">
        <f t="shared" si="26"/>
        <v>86.25</v>
      </c>
    </row>
    <row r="30" ht="15" spans="1:20">
      <c r="A30" s="82">
        <v>27</v>
      </c>
      <c r="B30" s="94" t="s">
        <v>16</v>
      </c>
      <c r="C30" s="96" t="s">
        <v>15</v>
      </c>
      <c r="D30" s="94" t="s">
        <v>16</v>
      </c>
      <c r="E30" s="94" t="s">
        <v>16</v>
      </c>
      <c r="F30" s="96" t="s">
        <v>14</v>
      </c>
      <c r="G30" s="96" t="s">
        <v>14</v>
      </c>
      <c r="H30" s="96" t="s">
        <v>18</v>
      </c>
      <c r="I30" s="96" t="s">
        <v>23</v>
      </c>
      <c r="J30" s="96" t="s">
        <v>42</v>
      </c>
      <c r="L30">
        <f t="shared" ref="L30:T30" si="27">IF(B30="O",((10*10)-3.75),IF(B30="A+",((9*10)-3.75),IF(B30="A",((8.5*10)-3.75),IF(B30="B+",((8*10)-3.75),IF(B30="B",((7*10)-3.75),IF(B30="C",((6*10)-3.75),IF(B30="P",((5*10)-3.75),40)))))))</f>
        <v>40</v>
      </c>
      <c r="M30">
        <f t="shared" si="27"/>
        <v>46.25</v>
      </c>
      <c r="N30">
        <f t="shared" si="27"/>
        <v>40</v>
      </c>
      <c r="O30">
        <f t="shared" si="27"/>
        <v>40</v>
      </c>
      <c r="P30">
        <f t="shared" si="27"/>
        <v>56.25</v>
      </c>
      <c r="Q30">
        <f t="shared" si="27"/>
        <v>56.25</v>
      </c>
      <c r="R30">
        <f t="shared" si="27"/>
        <v>76.25</v>
      </c>
      <c r="S30">
        <f t="shared" si="27"/>
        <v>81.25</v>
      </c>
      <c r="T30">
        <f t="shared" si="27"/>
        <v>86.25</v>
      </c>
    </row>
    <row r="31" ht="15" spans="1:20">
      <c r="A31" s="82">
        <v>28</v>
      </c>
      <c r="B31" s="96" t="s">
        <v>13</v>
      </c>
      <c r="C31" s="96" t="s">
        <v>18</v>
      </c>
      <c r="D31" s="95" t="s">
        <v>13</v>
      </c>
      <c r="E31" s="96" t="s">
        <v>15</v>
      </c>
      <c r="F31" s="96" t="s">
        <v>18</v>
      </c>
      <c r="G31" s="96" t="s">
        <v>18</v>
      </c>
      <c r="H31" s="96" t="s">
        <v>35</v>
      </c>
      <c r="I31" s="96" t="s">
        <v>13</v>
      </c>
      <c r="J31" s="96" t="s">
        <v>23</v>
      </c>
      <c r="L31">
        <f t="shared" ref="L31:T31" si="28">IF(B31="O",((10*10)-3.75),IF(B31="A+",((9*10)-3.75),IF(B31="A",((8.5*10)-3.75),IF(B31="B+",((8*10)-3.75),IF(B31="B",((7*10)-3.75),IF(B31="C",((6*10)-3.75),IF(B31="P",((5*10)-3.75),40)))))))</f>
        <v>66.25</v>
      </c>
      <c r="M31">
        <f t="shared" si="28"/>
        <v>76.25</v>
      </c>
      <c r="N31">
        <f t="shared" si="28"/>
        <v>66.25</v>
      </c>
      <c r="O31">
        <f t="shared" si="28"/>
        <v>46.25</v>
      </c>
      <c r="P31">
        <f t="shared" si="28"/>
        <v>76.25</v>
      </c>
      <c r="Q31">
        <f t="shared" si="28"/>
        <v>76.25</v>
      </c>
      <c r="R31">
        <f t="shared" si="28"/>
        <v>96.25</v>
      </c>
      <c r="S31">
        <f t="shared" si="28"/>
        <v>66.25</v>
      </c>
      <c r="T31">
        <f t="shared" si="28"/>
        <v>81.25</v>
      </c>
    </row>
    <row r="32" ht="15" spans="1:20">
      <c r="A32" s="82">
        <v>29</v>
      </c>
      <c r="B32" s="96" t="s">
        <v>14</v>
      </c>
      <c r="C32" s="96" t="s">
        <v>14</v>
      </c>
      <c r="D32" s="95" t="s">
        <v>13</v>
      </c>
      <c r="E32" s="96" t="s">
        <v>14</v>
      </c>
      <c r="F32" s="96" t="s">
        <v>13</v>
      </c>
      <c r="G32" s="96" t="s">
        <v>14</v>
      </c>
      <c r="H32" s="96" t="s">
        <v>42</v>
      </c>
      <c r="I32" s="96" t="s">
        <v>23</v>
      </c>
      <c r="J32" s="96" t="s">
        <v>42</v>
      </c>
      <c r="L32">
        <f t="shared" ref="L32:T32" si="29">IF(B32="O",((10*10)-3.75),IF(B32="A+",((9*10)-3.75),IF(B32="A",((8.5*10)-3.75),IF(B32="B+",((8*10)-3.75),IF(B32="B",((7*10)-3.75),IF(B32="C",((6*10)-3.75),IF(B32="P",((5*10)-3.75),40)))))))</f>
        <v>56.25</v>
      </c>
      <c r="M32">
        <f t="shared" si="29"/>
        <v>56.25</v>
      </c>
      <c r="N32">
        <f t="shared" si="29"/>
        <v>66.25</v>
      </c>
      <c r="O32">
        <f t="shared" si="29"/>
        <v>56.25</v>
      </c>
      <c r="P32">
        <f t="shared" si="29"/>
        <v>66.25</v>
      </c>
      <c r="Q32">
        <f t="shared" si="29"/>
        <v>56.25</v>
      </c>
      <c r="R32">
        <f t="shared" si="29"/>
        <v>86.25</v>
      </c>
      <c r="S32">
        <f t="shared" si="29"/>
        <v>81.25</v>
      </c>
      <c r="T32">
        <f t="shared" si="29"/>
        <v>86.25</v>
      </c>
    </row>
    <row r="33" ht="15" spans="1:20">
      <c r="A33" s="82">
        <v>30</v>
      </c>
      <c r="B33" s="96" t="s">
        <v>14</v>
      </c>
      <c r="C33" s="96" t="s">
        <v>15</v>
      </c>
      <c r="D33" s="94" t="s">
        <v>16</v>
      </c>
      <c r="E33" s="94" t="s">
        <v>16</v>
      </c>
      <c r="F33" s="96" t="s">
        <v>15</v>
      </c>
      <c r="G33" s="94" t="s">
        <v>16</v>
      </c>
      <c r="H33" s="96" t="s">
        <v>13</v>
      </c>
      <c r="I33" s="96" t="s">
        <v>18</v>
      </c>
      <c r="J33" s="96" t="s">
        <v>14</v>
      </c>
      <c r="L33">
        <f t="shared" ref="L33:T33" si="30">IF(B33="O",((10*10)-3.75),IF(B33="A+",((9*10)-3.75),IF(B33="A",((8.5*10)-3.75),IF(B33="B+",((8*10)-3.75),IF(B33="B",((7*10)-3.75),IF(B33="C",((6*10)-3.75),IF(B33="P",((5*10)-3.75),40)))))))</f>
        <v>56.25</v>
      </c>
      <c r="M33">
        <f t="shared" si="30"/>
        <v>46.25</v>
      </c>
      <c r="N33">
        <f t="shared" si="30"/>
        <v>40</v>
      </c>
      <c r="O33">
        <f t="shared" si="30"/>
        <v>40</v>
      </c>
      <c r="P33">
        <f t="shared" si="30"/>
        <v>46.25</v>
      </c>
      <c r="Q33">
        <f t="shared" si="30"/>
        <v>40</v>
      </c>
      <c r="R33">
        <f t="shared" si="30"/>
        <v>66.25</v>
      </c>
      <c r="S33">
        <f t="shared" si="30"/>
        <v>76.25</v>
      </c>
      <c r="T33">
        <f t="shared" si="30"/>
        <v>56.25</v>
      </c>
    </row>
    <row r="34" ht="15" spans="1:20">
      <c r="A34" s="82">
        <v>31</v>
      </c>
      <c r="B34" s="94" t="s">
        <v>16</v>
      </c>
      <c r="C34" s="96" t="s">
        <v>14</v>
      </c>
      <c r="D34" s="95" t="s">
        <v>18</v>
      </c>
      <c r="E34" s="96" t="s">
        <v>14</v>
      </c>
      <c r="F34" s="96" t="s">
        <v>14</v>
      </c>
      <c r="G34" s="94" t="s">
        <v>16</v>
      </c>
      <c r="H34" s="96" t="s">
        <v>23</v>
      </c>
      <c r="I34" s="96" t="s">
        <v>18</v>
      </c>
      <c r="J34" s="96" t="s">
        <v>18</v>
      </c>
      <c r="L34">
        <f t="shared" ref="L34:T34" si="31">IF(B34="O",((10*10)-3.75),IF(B34="A+",((9*10)-3.75),IF(B34="A",((8.5*10)-3.75),IF(B34="B+",((8*10)-3.75),IF(B34="B",((7*10)-3.75),IF(B34="C",((6*10)-3.75),IF(B34="P",((5*10)-3.75),40)))))))</f>
        <v>40</v>
      </c>
      <c r="M34">
        <f t="shared" si="31"/>
        <v>56.25</v>
      </c>
      <c r="N34">
        <f t="shared" si="31"/>
        <v>76.25</v>
      </c>
      <c r="O34">
        <f t="shared" si="31"/>
        <v>56.25</v>
      </c>
      <c r="P34">
        <f t="shared" si="31"/>
        <v>56.25</v>
      </c>
      <c r="Q34">
        <f t="shared" si="31"/>
        <v>40</v>
      </c>
      <c r="R34">
        <f t="shared" si="31"/>
        <v>81.25</v>
      </c>
      <c r="S34">
        <f t="shared" si="31"/>
        <v>76.25</v>
      </c>
      <c r="T34">
        <f t="shared" si="31"/>
        <v>76.25</v>
      </c>
    </row>
    <row r="35" ht="15" spans="1:20">
      <c r="A35" s="82">
        <v>32</v>
      </c>
      <c r="B35" s="94" t="s">
        <v>16</v>
      </c>
      <c r="C35" s="94" t="s">
        <v>16</v>
      </c>
      <c r="D35" s="95" t="s">
        <v>13</v>
      </c>
      <c r="E35" s="94" t="s">
        <v>16</v>
      </c>
      <c r="F35" s="96" t="s">
        <v>15</v>
      </c>
      <c r="G35" s="94" t="s">
        <v>16</v>
      </c>
      <c r="H35" s="96" t="s">
        <v>23</v>
      </c>
      <c r="I35" s="96" t="s">
        <v>13</v>
      </c>
      <c r="J35" s="96" t="s">
        <v>13</v>
      </c>
      <c r="L35">
        <f t="shared" ref="L35:T35" si="32">IF(B35="O",((10*10)-3.75),IF(B35="A+",((9*10)-3.75),IF(B35="A",((8.5*10)-3.75),IF(B35="B+",((8*10)-3.75),IF(B35="B",((7*10)-3.75),IF(B35="C",((6*10)-3.75),IF(B35="P",((5*10)-3.75),40)))))))</f>
        <v>40</v>
      </c>
      <c r="M35">
        <f t="shared" si="32"/>
        <v>40</v>
      </c>
      <c r="N35">
        <f t="shared" si="32"/>
        <v>66.25</v>
      </c>
      <c r="O35">
        <f t="shared" si="32"/>
        <v>40</v>
      </c>
      <c r="P35">
        <f t="shared" si="32"/>
        <v>46.25</v>
      </c>
      <c r="Q35">
        <f t="shared" si="32"/>
        <v>40</v>
      </c>
      <c r="R35">
        <f t="shared" si="32"/>
        <v>81.25</v>
      </c>
      <c r="S35">
        <f t="shared" si="32"/>
        <v>66.25</v>
      </c>
      <c r="T35">
        <f t="shared" si="32"/>
        <v>66.25</v>
      </c>
    </row>
    <row r="36" ht="15" spans="1:20">
      <c r="A36" s="82">
        <v>33</v>
      </c>
      <c r="B36" s="96" t="s">
        <v>13</v>
      </c>
      <c r="C36" s="96" t="s">
        <v>14</v>
      </c>
      <c r="D36" s="95" t="s">
        <v>18</v>
      </c>
      <c r="E36" s="96" t="s">
        <v>14</v>
      </c>
      <c r="F36" s="96" t="s">
        <v>13</v>
      </c>
      <c r="G36" s="96" t="s">
        <v>13</v>
      </c>
      <c r="H36" s="96" t="s">
        <v>23</v>
      </c>
      <c r="I36" s="96" t="s">
        <v>14</v>
      </c>
      <c r="J36" s="96" t="s">
        <v>18</v>
      </c>
      <c r="L36">
        <f t="shared" ref="L36:T36" si="33">IF(B36="O",((10*10)-3.75),IF(B36="A+",((9*10)-3.75),IF(B36="A",((8.5*10)-3.75),IF(B36="B+",((8*10)-3.75),IF(B36="B",((7*10)-3.75),IF(B36="C",((6*10)-3.75),IF(B36="P",((5*10)-3.75),40)))))))</f>
        <v>66.25</v>
      </c>
      <c r="M36">
        <f t="shared" si="33"/>
        <v>56.25</v>
      </c>
      <c r="N36">
        <f t="shared" si="33"/>
        <v>76.25</v>
      </c>
      <c r="O36">
        <f t="shared" si="33"/>
        <v>56.25</v>
      </c>
      <c r="P36">
        <f t="shared" si="33"/>
        <v>66.25</v>
      </c>
      <c r="Q36">
        <f t="shared" si="33"/>
        <v>66.25</v>
      </c>
      <c r="R36">
        <f t="shared" si="33"/>
        <v>81.25</v>
      </c>
      <c r="S36">
        <f t="shared" si="33"/>
        <v>56.25</v>
      </c>
      <c r="T36">
        <f t="shared" si="33"/>
        <v>76.25</v>
      </c>
    </row>
    <row r="37" ht="15" spans="1:20">
      <c r="A37" s="82">
        <v>34</v>
      </c>
      <c r="B37" s="94" t="s">
        <v>16</v>
      </c>
      <c r="C37" s="96" t="s">
        <v>14</v>
      </c>
      <c r="D37" s="95" t="s">
        <v>13</v>
      </c>
      <c r="E37" s="94" t="s">
        <v>16</v>
      </c>
      <c r="F37" s="96" t="s">
        <v>14</v>
      </c>
      <c r="G37" s="94" t="s">
        <v>16</v>
      </c>
      <c r="H37" s="96" t="s">
        <v>18</v>
      </c>
      <c r="I37" s="96" t="s">
        <v>18</v>
      </c>
      <c r="J37" s="96" t="s">
        <v>18</v>
      </c>
      <c r="L37">
        <f t="shared" ref="L37:T37" si="34">IF(B37="O",((10*10)-3.75),IF(B37="A+",((9*10)-3.75),IF(B37="A",((8.5*10)-3.75),IF(B37="B+",((8*10)-3.75),IF(B37="B",((7*10)-3.75),IF(B37="C",((6*10)-3.75),IF(B37="P",((5*10)-3.75),40)))))))</f>
        <v>40</v>
      </c>
      <c r="M37">
        <f t="shared" si="34"/>
        <v>56.25</v>
      </c>
      <c r="N37">
        <f t="shared" si="34"/>
        <v>66.25</v>
      </c>
      <c r="O37">
        <f t="shared" si="34"/>
        <v>40</v>
      </c>
      <c r="P37">
        <f t="shared" si="34"/>
        <v>56.25</v>
      </c>
      <c r="Q37">
        <f t="shared" si="34"/>
        <v>40</v>
      </c>
      <c r="R37">
        <f t="shared" si="34"/>
        <v>76.25</v>
      </c>
      <c r="S37">
        <f t="shared" si="34"/>
        <v>76.25</v>
      </c>
      <c r="T37">
        <f t="shared" si="34"/>
        <v>76.25</v>
      </c>
    </row>
    <row r="38" ht="15" spans="1:20">
      <c r="A38" s="82">
        <v>35</v>
      </c>
      <c r="B38" s="96" t="s">
        <v>14</v>
      </c>
      <c r="C38" s="96" t="s">
        <v>14</v>
      </c>
      <c r="D38" s="95" t="s">
        <v>13</v>
      </c>
      <c r="E38" s="94" t="s">
        <v>16</v>
      </c>
      <c r="F38" s="96" t="s">
        <v>14</v>
      </c>
      <c r="G38" s="96" t="s">
        <v>14</v>
      </c>
      <c r="H38" s="96" t="s">
        <v>42</v>
      </c>
      <c r="I38" s="96" t="s">
        <v>18</v>
      </c>
      <c r="J38" s="96" t="s">
        <v>18</v>
      </c>
      <c r="L38">
        <f t="shared" ref="L38:T38" si="35">IF(B38="O",((10*10)-3.75),IF(B38="A+",((9*10)-3.75),IF(B38="A",((8.5*10)-3.75),IF(B38="B+",((8*10)-3.75),IF(B38="B",((7*10)-3.75),IF(B38="C",((6*10)-3.75),IF(B38="P",((5*10)-3.75),40)))))))</f>
        <v>56.25</v>
      </c>
      <c r="M38">
        <f t="shared" si="35"/>
        <v>56.25</v>
      </c>
      <c r="N38">
        <f t="shared" si="35"/>
        <v>66.25</v>
      </c>
      <c r="O38">
        <f t="shared" si="35"/>
        <v>40</v>
      </c>
      <c r="P38">
        <f t="shared" si="35"/>
        <v>56.25</v>
      </c>
      <c r="Q38">
        <f t="shared" si="35"/>
        <v>56.25</v>
      </c>
      <c r="R38">
        <f t="shared" si="35"/>
        <v>86.25</v>
      </c>
      <c r="S38">
        <f t="shared" si="35"/>
        <v>76.25</v>
      </c>
      <c r="T38">
        <f t="shared" si="35"/>
        <v>76.25</v>
      </c>
    </row>
    <row r="39" ht="15" spans="1:20">
      <c r="A39" s="82">
        <v>36</v>
      </c>
      <c r="B39" s="96" t="s">
        <v>14</v>
      </c>
      <c r="C39" s="96" t="s">
        <v>14</v>
      </c>
      <c r="D39" s="95" t="s">
        <v>23</v>
      </c>
      <c r="E39" s="94" t="s">
        <v>16</v>
      </c>
      <c r="F39" s="96" t="s">
        <v>13</v>
      </c>
      <c r="G39" s="94" t="s">
        <v>16</v>
      </c>
      <c r="H39" s="96" t="s">
        <v>42</v>
      </c>
      <c r="I39" s="96" t="s">
        <v>18</v>
      </c>
      <c r="J39" s="96" t="s">
        <v>18</v>
      </c>
      <c r="L39">
        <f t="shared" ref="L39:T39" si="36">IF(B39="O",((10*10)-3.75),IF(B39="A+",((9*10)-3.75),IF(B39="A",((8.5*10)-3.75),IF(B39="B+",((8*10)-3.75),IF(B39="B",((7*10)-3.75),IF(B39="C",((6*10)-3.75),IF(B39="P",((5*10)-3.75),40)))))))</f>
        <v>56.25</v>
      </c>
      <c r="M39">
        <f t="shared" si="36"/>
        <v>56.25</v>
      </c>
      <c r="N39">
        <f t="shared" si="36"/>
        <v>81.25</v>
      </c>
      <c r="O39">
        <f t="shared" si="36"/>
        <v>40</v>
      </c>
      <c r="P39">
        <f t="shared" si="36"/>
        <v>66.25</v>
      </c>
      <c r="Q39">
        <f t="shared" si="36"/>
        <v>40</v>
      </c>
      <c r="R39">
        <f t="shared" si="36"/>
        <v>86.25</v>
      </c>
      <c r="S39">
        <f t="shared" si="36"/>
        <v>76.25</v>
      </c>
      <c r="T39">
        <f t="shared" si="36"/>
        <v>76.25</v>
      </c>
    </row>
    <row r="40" ht="15" spans="1:20">
      <c r="A40" s="82">
        <v>37</v>
      </c>
      <c r="B40" s="96" t="s">
        <v>23</v>
      </c>
      <c r="C40" s="96" t="s">
        <v>13</v>
      </c>
      <c r="D40" s="95" t="s">
        <v>18</v>
      </c>
      <c r="E40" s="96" t="s">
        <v>18</v>
      </c>
      <c r="F40" s="96" t="s">
        <v>14</v>
      </c>
      <c r="G40" s="96" t="s">
        <v>14</v>
      </c>
      <c r="H40" s="96" t="s">
        <v>42</v>
      </c>
      <c r="I40" s="96" t="s">
        <v>18</v>
      </c>
      <c r="J40" s="96" t="s">
        <v>23</v>
      </c>
      <c r="L40">
        <f t="shared" ref="L40:T40" si="37">IF(B40="O",((10*10)-3.75),IF(B40="A+",((9*10)-3.75),IF(B40="A",((8.5*10)-3.75),IF(B40="B+",((8*10)-3.75),IF(B40="B",((7*10)-3.75),IF(B40="C",((6*10)-3.75),IF(B40="P",((5*10)-3.75),40)))))))</f>
        <v>81.25</v>
      </c>
      <c r="M40">
        <f t="shared" si="37"/>
        <v>66.25</v>
      </c>
      <c r="N40">
        <f t="shared" si="37"/>
        <v>76.25</v>
      </c>
      <c r="O40">
        <f t="shared" si="37"/>
        <v>76.25</v>
      </c>
      <c r="P40">
        <f t="shared" si="37"/>
        <v>56.25</v>
      </c>
      <c r="Q40">
        <f t="shared" si="37"/>
        <v>56.25</v>
      </c>
      <c r="R40">
        <f t="shared" si="37"/>
        <v>86.25</v>
      </c>
      <c r="S40">
        <f t="shared" si="37"/>
        <v>76.25</v>
      </c>
      <c r="T40">
        <f t="shared" si="37"/>
        <v>81.25</v>
      </c>
    </row>
    <row r="41" ht="15" spans="1:20">
      <c r="A41" s="82">
        <v>38</v>
      </c>
      <c r="B41" s="94" t="s">
        <v>16</v>
      </c>
      <c r="C41" s="96" t="s">
        <v>15</v>
      </c>
      <c r="D41" s="95" t="s">
        <v>18</v>
      </c>
      <c r="E41" s="94" t="s">
        <v>16</v>
      </c>
      <c r="F41" s="96" t="s">
        <v>14</v>
      </c>
      <c r="G41" s="96" t="s">
        <v>13</v>
      </c>
      <c r="H41" s="96" t="s">
        <v>23</v>
      </c>
      <c r="I41" s="96" t="s">
        <v>23</v>
      </c>
      <c r="J41" s="96" t="s">
        <v>23</v>
      </c>
      <c r="L41">
        <f t="shared" ref="L41:T41" si="38">IF(B41="O",((10*10)-3.75),IF(B41="A+",((9*10)-3.75),IF(B41="A",((8.5*10)-3.75),IF(B41="B+",((8*10)-3.75),IF(B41="B",((7*10)-3.75),IF(B41="C",((6*10)-3.75),IF(B41="P",((5*10)-3.75),40)))))))</f>
        <v>40</v>
      </c>
      <c r="M41">
        <f t="shared" si="38"/>
        <v>46.25</v>
      </c>
      <c r="N41">
        <f t="shared" si="38"/>
        <v>76.25</v>
      </c>
      <c r="O41">
        <f t="shared" si="38"/>
        <v>40</v>
      </c>
      <c r="P41">
        <f t="shared" si="38"/>
        <v>56.25</v>
      </c>
      <c r="Q41">
        <f t="shared" si="38"/>
        <v>66.25</v>
      </c>
      <c r="R41">
        <f t="shared" si="38"/>
        <v>81.25</v>
      </c>
      <c r="S41">
        <f t="shared" si="38"/>
        <v>81.25</v>
      </c>
      <c r="T41">
        <f t="shared" si="38"/>
        <v>81.25</v>
      </c>
    </row>
    <row r="42" ht="15" spans="1:20">
      <c r="A42" s="82">
        <v>39</v>
      </c>
      <c r="B42" s="94" t="s">
        <v>16</v>
      </c>
      <c r="C42" s="94" t="s">
        <v>16</v>
      </c>
      <c r="D42" s="95" t="s">
        <v>18</v>
      </c>
      <c r="E42" s="94" t="s">
        <v>16</v>
      </c>
      <c r="F42" s="94" t="s">
        <v>16</v>
      </c>
      <c r="G42" s="94" t="s">
        <v>16</v>
      </c>
      <c r="H42" s="96" t="s">
        <v>18</v>
      </c>
      <c r="I42" s="96" t="s">
        <v>18</v>
      </c>
      <c r="J42" s="96" t="s">
        <v>13</v>
      </c>
      <c r="L42">
        <f t="shared" ref="L42:T42" si="39">IF(B42="O",((10*10)-3.75),IF(B42="A+",((9*10)-3.75),IF(B42="A",((8.5*10)-3.75),IF(B42="B+",((8*10)-3.75),IF(B42="B",((7*10)-3.75),IF(B42="C",((6*10)-3.75),IF(B42="P",((5*10)-3.75),40)))))))</f>
        <v>40</v>
      </c>
      <c r="M42">
        <f t="shared" si="39"/>
        <v>40</v>
      </c>
      <c r="N42">
        <f t="shared" si="39"/>
        <v>76.25</v>
      </c>
      <c r="O42">
        <f t="shared" si="39"/>
        <v>40</v>
      </c>
      <c r="P42">
        <f t="shared" si="39"/>
        <v>40</v>
      </c>
      <c r="Q42">
        <f t="shared" si="39"/>
        <v>40</v>
      </c>
      <c r="R42">
        <f t="shared" si="39"/>
        <v>76.25</v>
      </c>
      <c r="S42">
        <f t="shared" si="39"/>
        <v>76.25</v>
      </c>
      <c r="T42">
        <f t="shared" si="39"/>
        <v>66.25</v>
      </c>
    </row>
    <row r="43" ht="15" spans="1:20">
      <c r="A43" s="82">
        <v>40</v>
      </c>
      <c r="B43" s="96" t="s">
        <v>18</v>
      </c>
      <c r="C43" s="96" t="s">
        <v>18</v>
      </c>
      <c r="D43" s="95" t="s">
        <v>23</v>
      </c>
      <c r="E43" s="96" t="s">
        <v>18</v>
      </c>
      <c r="F43" s="96" t="s">
        <v>42</v>
      </c>
      <c r="G43" s="96" t="s">
        <v>42</v>
      </c>
      <c r="H43" s="96" t="s">
        <v>35</v>
      </c>
      <c r="I43" s="96" t="s">
        <v>42</v>
      </c>
      <c r="J43" s="96" t="s">
        <v>42</v>
      </c>
      <c r="L43">
        <f t="shared" ref="L43:T43" si="40">IF(B43="O",((10*10)-3.75),IF(B43="A+",((9*10)-3.75),IF(B43="A",((8.5*10)-3.75),IF(B43="B+",((8*10)-3.75),IF(B43="B",((7*10)-3.75),IF(B43="C",((6*10)-3.75),IF(B43="P",((5*10)-3.75),40)))))))</f>
        <v>76.25</v>
      </c>
      <c r="M43">
        <f t="shared" si="40"/>
        <v>76.25</v>
      </c>
      <c r="N43">
        <f t="shared" si="40"/>
        <v>81.25</v>
      </c>
      <c r="O43">
        <f t="shared" si="40"/>
        <v>76.25</v>
      </c>
      <c r="P43">
        <f t="shared" si="40"/>
        <v>86.25</v>
      </c>
      <c r="Q43">
        <f t="shared" si="40"/>
        <v>86.25</v>
      </c>
      <c r="R43">
        <f t="shared" si="40"/>
        <v>96.25</v>
      </c>
      <c r="S43">
        <f t="shared" si="40"/>
        <v>86.25</v>
      </c>
      <c r="T43">
        <f t="shared" si="40"/>
        <v>86.25</v>
      </c>
    </row>
    <row r="44" ht="15" spans="1:20">
      <c r="A44" s="82">
        <v>41</v>
      </c>
      <c r="B44" s="96" t="s">
        <v>23</v>
      </c>
      <c r="C44" s="96" t="s">
        <v>18</v>
      </c>
      <c r="D44" s="95" t="s">
        <v>13</v>
      </c>
      <c r="E44" s="96" t="s">
        <v>13</v>
      </c>
      <c r="F44" s="96" t="s">
        <v>13</v>
      </c>
      <c r="G44" s="96" t="s">
        <v>13</v>
      </c>
      <c r="H44" s="96" t="s">
        <v>23</v>
      </c>
      <c r="I44" s="96" t="s">
        <v>18</v>
      </c>
      <c r="J44" s="96" t="s">
        <v>42</v>
      </c>
      <c r="L44">
        <f t="shared" ref="L44:T44" si="41">IF(B44="O",((10*10)-3.75),IF(B44="A+",((9*10)-3.75),IF(B44="A",((8.5*10)-3.75),IF(B44="B+",((8*10)-3.75),IF(B44="B",((7*10)-3.75),IF(B44="C",((6*10)-3.75),IF(B44="P",((5*10)-3.75),40)))))))</f>
        <v>81.25</v>
      </c>
      <c r="M44">
        <f t="shared" si="41"/>
        <v>76.25</v>
      </c>
      <c r="N44">
        <f t="shared" si="41"/>
        <v>66.25</v>
      </c>
      <c r="O44">
        <f t="shared" si="41"/>
        <v>66.25</v>
      </c>
      <c r="P44">
        <f t="shared" si="41"/>
        <v>66.25</v>
      </c>
      <c r="Q44">
        <f t="shared" si="41"/>
        <v>66.25</v>
      </c>
      <c r="R44">
        <f t="shared" si="41"/>
        <v>81.25</v>
      </c>
      <c r="S44">
        <f t="shared" si="41"/>
        <v>76.25</v>
      </c>
      <c r="T44">
        <f t="shared" si="41"/>
        <v>86.25</v>
      </c>
    </row>
    <row r="45" ht="15" spans="1:20">
      <c r="A45" s="82">
        <v>42</v>
      </c>
      <c r="B45" s="94" t="s">
        <v>16</v>
      </c>
      <c r="C45" s="94" t="s">
        <v>16</v>
      </c>
      <c r="D45" s="95" t="s">
        <v>13</v>
      </c>
      <c r="E45" s="94" t="s">
        <v>16</v>
      </c>
      <c r="F45" s="96" t="s">
        <v>14</v>
      </c>
      <c r="G45" s="94" t="s">
        <v>16</v>
      </c>
      <c r="H45" s="96" t="s">
        <v>23</v>
      </c>
      <c r="I45" s="96" t="s">
        <v>18</v>
      </c>
      <c r="J45" s="96" t="s">
        <v>18</v>
      </c>
      <c r="L45">
        <f t="shared" ref="L45:T45" si="42">IF(B45="O",((10*10)-3.75),IF(B45="A+",((9*10)-3.75),IF(B45="A",((8.5*10)-3.75),IF(B45="B+",((8*10)-3.75),IF(B45="B",((7*10)-3.75),IF(B45="C",((6*10)-3.75),IF(B45="P",((5*10)-3.75),40)))))))</f>
        <v>40</v>
      </c>
      <c r="M45">
        <f t="shared" si="42"/>
        <v>40</v>
      </c>
      <c r="N45">
        <f t="shared" si="42"/>
        <v>66.25</v>
      </c>
      <c r="O45">
        <f t="shared" si="42"/>
        <v>40</v>
      </c>
      <c r="P45">
        <f t="shared" si="42"/>
        <v>56.25</v>
      </c>
      <c r="Q45">
        <f t="shared" si="42"/>
        <v>40</v>
      </c>
      <c r="R45">
        <f t="shared" si="42"/>
        <v>81.25</v>
      </c>
      <c r="S45">
        <f t="shared" si="42"/>
        <v>76.25</v>
      </c>
      <c r="T45">
        <f t="shared" si="42"/>
        <v>76.25</v>
      </c>
    </row>
    <row r="46" ht="15" spans="1:20">
      <c r="A46" s="82">
        <v>43</v>
      </c>
      <c r="B46" s="94" t="s">
        <v>16</v>
      </c>
      <c r="C46" s="96" t="s">
        <v>15</v>
      </c>
      <c r="D46" s="95" t="s">
        <v>13</v>
      </c>
      <c r="E46" s="94" t="s">
        <v>16</v>
      </c>
      <c r="F46" s="96" t="s">
        <v>14</v>
      </c>
      <c r="G46" s="94" t="s">
        <v>16</v>
      </c>
      <c r="H46" s="96" t="s">
        <v>23</v>
      </c>
      <c r="I46" s="96" t="s">
        <v>13</v>
      </c>
      <c r="J46" s="96" t="s">
        <v>18</v>
      </c>
      <c r="L46">
        <f t="shared" ref="L46:T46" si="43">IF(B46="O",((10*10)-3.75),IF(B46="A+",((9*10)-3.75),IF(B46="A",((8.5*10)-3.75),IF(B46="B+",((8*10)-3.75),IF(B46="B",((7*10)-3.75),IF(B46="C",((6*10)-3.75),IF(B46="P",((5*10)-3.75),40)))))))</f>
        <v>40</v>
      </c>
      <c r="M46">
        <f t="shared" si="43"/>
        <v>46.25</v>
      </c>
      <c r="N46">
        <f t="shared" si="43"/>
        <v>66.25</v>
      </c>
      <c r="O46">
        <f t="shared" si="43"/>
        <v>40</v>
      </c>
      <c r="P46">
        <f t="shared" si="43"/>
        <v>56.25</v>
      </c>
      <c r="Q46">
        <f t="shared" si="43"/>
        <v>40</v>
      </c>
      <c r="R46">
        <f t="shared" si="43"/>
        <v>81.25</v>
      </c>
      <c r="S46">
        <f t="shared" si="43"/>
        <v>66.25</v>
      </c>
      <c r="T46">
        <f t="shared" si="43"/>
        <v>76.25</v>
      </c>
    </row>
    <row r="47" ht="15" spans="1:20">
      <c r="A47" s="82">
        <v>44</v>
      </c>
      <c r="B47" s="96" t="s">
        <v>23</v>
      </c>
      <c r="C47" s="96" t="s">
        <v>23</v>
      </c>
      <c r="D47" s="95" t="s">
        <v>18</v>
      </c>
      <c r="E47" s="96" t="s">
        <v>14</v>
      </c>
      <c r="F47" s="96" t="s">
        <v>18</v>
      </c>
      <c r="G47" s="94" t="s">
        <v>16</v>
      </c>
      <c r="H47" s="96" t="s">
        <v>42</v>
      </c>
      <c r="I47" s="96" t="s">
        <v>13</v>
      </c>
      <c r="J47" s="96" t="s">
        <v>42</v>
      </c>
      <c r="L47">
        <f t="shared" ref="L47:T47" si="44">IF(B47="O",((10*10)-3.75),IF(B47="A+",((9*10)-3.75),IF(B47="A",((8.5*10)-3.75),IF(B47="B+",((8*10)-3.75),IF(B47="B",((7*10)-3.75),IF(B47="C",((6*10)-3.75),IF(B47="P",((5*10)-3.75),40)))))))</f>
        <v>81.25</v>
      </c>
      <c r="M47">
        <f t="shared" si="44"/>
        <v>81.25</v>
      </c>
      <c r="N47">
        <f t="shared" si="44"/>
        <v>76.25</v>
      </c>
      <c r="O47">
        <f t="shared" si="44"/>
        <v>56.25</v>
      </c>
      <c r="P47">
        <f t="shared" si="44"/>
        <v>76.25</v>
      </c>
      <c r="Q47">
        <f t="shared" si="44"/>
        <v>40</v>
      </c>
      <c r="R47">
        <f t="shared" si="44"/>
        <v>86.25</v>
      </c>
      <c r="S47">
        <f t="shared" si="44"/>
        <v>66.25</v>
      </c>
      <c r="T47">
        <f t="shared" si="44"/>
        <v>86.25</v>
      </c>
    </row>
    <row r="48" ht="15" spans="1:20">
      <c r="A48" s="82">
        <v>45</v>
      </c>
      <c r="B48" s="96" t="s">
        <v>15</v>
      </c>
      <c r="C48" s="94" t="s">
        <v>16</v>
      </c>
      <c r="D48" s="95" t="s">
        <v>18</v>
      </c>
      <c r="E48" s="94" t="s">
        <v>16</v>
      </c>
      <c r="F48" s="96" t="s">
        <v>18</v>
      </c>
      <c r="G48" s="96" t="s">
        <v>14</v>
      </c>
      <c r="H48" s="96" t="s">
        <v>18</v>
      </c>
      <c r="I48" s="96" t="s">
        <v>14</v>
      </c>
      <c r="J48" s="96" t="s">
        <v>18</v>
      </c>
      <c r="L48">
        <f t="shared" ref="L48:T48" si="45">IF(B48="O",((10*10)-3.75),IF(B48="A+",((9*10)-3.75),IF(B48="A",((8.5*10)-3.75),IF(B48="B+",((8*10)-3.75),IF(B48="B",((7*10)-3.75),IF(B48="C",((6*10)-3.75),IF(B48="P",((5*10)-3.75),40)))))))</f>
        <v>46.25</v>
      </c>
      <c r="M48">
        <f t="shared" si="45"/>
        <v>40</v>
      </c>
      <c r="N48">
        <f t="shared" si="45"/>
        <v>76.25</v>
      </c>
      <c r="O48">
        <f t="shared" si="45"/>
        <v>40</v>
      </c>
      <c r="P48">
        <f t="shared" si="45"/>
        <v>76.25</v>
      </c>
      <c r="Q48">
        <f t="shared" si="45"/>
        <v>56.25</v>
      </c>
      <c r="R48">
        <f t="shared" si="45"/>
        <v>76.25</v>
      </c>
      <c r="S48">
        <f t="shared" si="45"/>
        <v>56.25</v>
      </c>
      <c r="T48">
        <f t="shared" si="45"/>
        <v>76.25</v>
      </c>
    </row>
    <row r="49" ht="15" spans="1:20">
      <c r="A49" s="82">
        <v>46</v>
      </c>
      <c r="B49" s="96" t="s">
        <v>13</v>
      </c>
      <c r="C49" s="96" t="s">
        <v>14</v>
      </c>
      <c r="D49" s="95" t="s">
        <v>18</v>
      </c>
      <c r="E49" s="96" t="s">
        <v>14</v>
      </c>
      <c r="F49" s="96" t="s">
        <v>14</v>
      </c>
      <c r="G49" s="96" t="s">
        <v>14</v>
      </c>
      <c r="H49" s="96" t="s">
        <v>23</v>
      </c>
      <c r="I49" s="96" t="s">
        <v>18</v>
      </c>
      <c r="J49" s="96" t="s">
        <v>23</v>
      </c>
      <c r="L49">
        <f t="shared" ref="L49:T49" si="46">IF(B49="O",((10*10)-3.75),IF(B49="A+",((9*10)-3.75),IF(B49="A",((8.5*10)-3.75),IF(B49="B+",((8*10)-3.75),IF(B49="B",((7*10)-3.75),IF(B49="C",((6*10)-3.75),IF(B49="P",((5*10)-3.75),40)))))))</f>
        <v>66.25</v>
      </c>
      <c r="M49">
        <f t="shared" si="46"/>
        <v>56.25</v>
      </c>
      <c r="N49">
        <f t="shared" si="46"/>
        <v>76.25</v>
      </c>
      <c r="O49">
        <f t="shared" si="46"/>
        <v>56.25</v>
      </c>
      <c r="P49">
        <f t="shared" si="46"/>
        <v>56.25</v>
      </c>
      <c r="Q49">
        <f t="shared" si="46"/>
        <v>56.25</v>
      </c>
      <c r="R49">
        <f t="shared" si="46"/>
        <v>81.25</v>
      </c>
      <c r="S49">
        <f t="shared" si="46"/>
        <v>76.25</v>
      </c>
      <c r="T49">
        <f t="shared" si="46"/>
        <v>81.25</v>
      </c>
    </row>
    <row r="50" ht="15" spans="1:20">
      <c r="A50" s="82">
        <v>47</v>
      </c>
      <c r="B50" s="96" t="s">
        <v>23</v>
      </c>
      <c r="C50" s="96" t="s">
        <v>18</v>
      </c>
      <c r="D50" s="95" t="s">
        <v>18</v>
      </c>
      <c r="E50" s="96" t="s">
        <v>13</v>
      </c>
      <c r="F50" s="96" t="s">
        <v>13</v>
      </c>
      <c r="G50" s="96" t="s">
        <v>14</v>
      </c>
      <c r="H50" s="96" t="s">
        <v>42</v>
      </c>
      <c r="I50" s="96" t="s">
        <v>18</v>
      </c>
      <c r="J50" s="96" t="s">
        <v>23</v>
      </c>
      <c r="L50">
        <f t="shared" ref="L50:T50" si="47">IF(B50="O",((10*10)-3.75),IF(B50="A+",((9*10)-3.75),IF(B50="A",((8.5*10)-3.75),IF(B50="B+",((8*10)-3.75),IF(B50="B",((7*10)-3.75),IF(B50="C",((6*10)-3.75),IF(B50="P",((5*10)-3.75),40)))))))</f>
        <v>81.25</v>
      </c>
      <c r="M50">
        <f t="shared" si="47"/>
        <v>76.25</v>
      </c>
      <c r="N50">
        <f t="shared" si="47"/>
        <v>76.25</v>
      </c>
      <c r="O50">
        <f t="shared" si="47"/>
        <v>66.25</v>
      </c>
      <c r="P50">
        <f t="shared" si="47"/>
        <v>66.25</v>
      </c>
      <c r="Q50">
        <f t="shared" si="47"/>
        <v>56.25</v>
      </c>
      <c r="R50">
        <f t="shared" si="47"/>
        <v>86.25</v>
      </c>
      <c r="S50">
        <f t="shared" si="47"/>
        <v>76.25</v>
      </c>
      <c r="T50">
        <f t="shared" si="47"/>
        <v>81.25</v>
      </c>
    </row>
    <row r="51" ht="15" spans="1:20">
      <c r="A51" s="82">
        <v>48</v>
      </c>
      <c r="B51" s="96" t="s">
        <v>18</v>
      </c>
      <c r="C51" s="96" t="s">
        <v>13</v>
      </c>
      <c r="D51" s="95" t="s">
        <v>18</v>
      </c>
      <c r="E51" s="96" t="s">
        <v>14</v>
      </c>
      <c r="F51" s="96" t="s">
        <v>13</v>
      </c>
      <c r="G51" s="96" t="s">
        <v>15</v>
      </c>
      <c r="H51" s="96" t="s">
        <v>23</v>
      </c>
      <c r="I51" s="96" t="s">
        <v>18</v>
      </c>
      <c r="J51" s="96" t="s">
        <v>42</v>
      </c>
      <c r="L51">
        <f t="shared" ref="L51:T51" si="48">IF(B51="O",((10*10)-3.75),IF(B51="A+",((9*10)-3.75),IF(B51="A",((8.5*10)-3.75),IF(B51="B+",((8*10)-3.75),IF(B51="B",((7*10)-3.75),IF(B51="C",((6*10)-3.75),IF(B51="P",((5*10)-3.75),40)))))))</f>
        <v>76.25</v>
      </c>
      <c r="M51">
        <f t="shared" si="48"/>
        <v>66.25</v>
      </c>
      <c r="N51">
        <f t="shared" si="48"/>
        <v>76.25</v>
      </c>
      <c r="O51">
        <f t="shared" si="48"/>
        <v>56.25</v>
      </c>
      <c r="P51">
        <f t="shared" si="48"/>
        <v>66.25</v>
      </c>
      <c r="Q51">
        <f t="shared" si="48"/>
        <v>46.25</v>
      </c>
      <c r="R51">
        <f t="shared" si="48"/>
        <v>81.25</v>
      </c>
      <c r="S51">
        <f t="shared" si="48"/>
        <v>76.25</v>
      </c>
      <c r="T51">
        <f t="shared" si="48"/>
        <v>86.25</v>
      </c>
    </row>
    <row r="52" ht="15" spans="1:20">
      <c r="A52" s="82">
        <v>49</v>
      </c>
      <c r="B52" s="96" t="s">
        <v>13</v>
      </c>
      <c r="C52" s="96" t="s">
        <v>13</v>
      </c>
      <c r="D52" s="95" t="s">
        <v>18</v>
      </c>
      <c r="E52" s="96" t="s">
        <v>14</v>
      </c>
      <c r="F52" s="96" t="s">
        <v>18</v>
      </c>
      <c r="G52" s="96" t="s">
        <v>14</v>
      </c>
      <c r="H52" s="96" t="s">
        <v>42</v>
      </c>
      <c r="I52" s="96" t="s">
        <v>13</v>
      </c>
      <c r="J52" s="96" t="s">
        <v>23</v>
      </c>
      <c r="L52">
        <f t="shared" ref="L52:T52" si="49">IF(B52="O",((10*10)-3.75),IF(B52="A+",((9*10)-3.75),IF(B52="A",((8.5*10)-3.75),IF(B52="B+",((8*10)-3.75),IF(B52="B",((7*10)-3.75),IF(B52="C",((6*10)-3.75),IF(B52="P",((5*10)-3.75),40)))))))</f>
        <v>66.25</v>
      </c>
      <c r="M52">
        <f t="shared" si="49"/>
        <v>66.25</v>
      </c>
      <c r="N52">
        <f t="shared" si="49"/>
        <v>76.25</v>
      </c>
      <c r="O52">
        <f t="shared" si="49"/>
        <v>56.25</v>
      </c>
      <c r="P52">
        <f t="shared" si="49"/>
        <v>76.25</v>
      </c>
      <c r="Q52">
        <f t="shared" si="49"/>
        <v>56.25</v>
      </c>
      <c r="R52">
        <f t="shared" si="49"/>
        <v>86.25</v>
      </c>
      <c r="S52">
        <f t="shared" si="49"/>
        <v>66.25</v>
      </c>
      <c r="T52">
        <f t="shared" si="49"/>
        <v>81.25</v>
      </c>
    </row>
    <row r="53" ht="15" spans="1:20">
      <c r="A53" s="82">
        <v>50</v>
      </c>
      <c r="B53" s="96" t="s">
        <v>18</v>
      </c>
      <c r="C53" s="96" t="s">
        <v>18</v>
      </c>
      <c r="D53" s="95" t="s">
        <v>23</v>
      </c>
      <c r="E53" s="96" t="s">
        <v>13</v>
      </c>
      <c r="F53" s="96" t="s">
        <v>13</v>
      </c>
      <c r="G53" s="96" t="s">
        <v>18</v>
      </c>
      <c r="H53" s="96" t="s">
        <v>35</v>
      </c>
      <c r="I53" s="96" t="s">
        <v>18</v>
      </c>
      <c r="J53" s="96" t="s">
        <v>42</v>
      </c>
      <c r="L53">
        <f t="shared" ref="L53:T53" si="50">IF(B53="O",((10*10)-3.75),IF(B53="A+",((9*10)-3.75),IF(B53="A",((8.5*10)-3.75),IF(B53="B+",((8*10)-3.75),IF(B53="B",((7*10)-3.75),IF(B53="C",((6*10)-3.75),IF(B53="P",((5*10)-3.75),40)))))))</f>
        <v>76.25</v>
      </c>
      <c r="M53">
        <f t="shared" si="50"/>
        <v>76.25</v>
      </c>
      <c r="N53">
        <f t="shared" si="50"/>
        <v>81.25</v>
      </c>
      <c r="O53">
        <f t="shared" si="50"/>
        <v>66.25</v>
      </c>
      <c r="P53">
        <f t="shared" si="50"/>
        <v>66.25</v>
      </c>
      <c r="Q53">
        <f t="shared" si="50"/>
        <v>76.25</v>
      </c>
      <c r="R53">
        <f t="shared" si="50"/>
        <v>96.25</v>
      </c>
      <c r="S53">
        <f t="shared" si="50"/>
        <v>76.25</v>
      </c>
      <c r="T53">
        <f t="shared" si="50"/>
        <v>86.25</v>
      </c>
    </row>
    <row r="54" ht="15" spans="1:20">
      <c r="A54" s="82">
        <v>51</v>
      </c>
      <c r="B54" s="96" t="s">
        <v>13</v>
      </c>
      <c r="C54" s="96" t="s">
        <v>18</v>
      </c>
      <c r="D54" s="95" t="s">
        <v>18</v>
      </c>
      <c r="E54" s="96" t="s">
        <v>13</v>
      </c>
      <c r="F54" s="96" t="s">
        <v>14</v>
      </c>
      <c r="G54" s="94" t="s">
        <v>16</v>
      </c>
      <c r="H54" s="96" t="s">
        <v>42</v>
      </c>
      <c r="I54" s="96" t="s">
        <v>13</v>
      </c>
      <c r="J54" s="96" t="s">
        <v>23</v>
      </c>
      <c r="L54">
        <f t="shared" ref="L54:T54" si="51">IF(B54="O",((10*10)-3.75),IF(B54="A+",((9*10)-3.75),IF(B54="A",((8.5*10)-3.75),IF(B54="B+",((8*10)-3.75),IF(B54="B",((7*10)-3.75),IF(B54="C",((6*10)-3.75),IF(B54="P",((5*10)-3.75),40)))))))</f>
        <v>66.25</v>
      </c>
      <c r="M54">
        <f t="shared" si="51"/>
        <v>76.25</v>
      </c>
      <c r="N54">
        <f t="shared" si="51"/>
        <v>76.25</v>
      </c>
      <c r="O54">
        <f t="shared" si="51"/>
        <v>66.25</v>
      </c>
      <c r="P54">
        <f t="shared" si="51"/>
        <v>56.25</v>
      </c>
      <c r="Q54">
        <f t="shared" si="51"/>
        <v>40</v>
      </c>
      <c r="R54">
        <f t="shared" si="51"/>
        <v>86.25</v>
      </c>
      <c r="S54">
        <f t="shared" si="51"/>
        <v>66.25</v>
      </c>
      <c r="T54">
        <f t="shared" si="51"/>
        <v>81.25</v>
      </c>
    </row>
    <row r="55" ht="15" spans="1:20">
      <c r="A55" s="82">
        <v>52</v>
      </c>
      <c r="B55" s="96" t="s">
        <v>18</v>
      </c>
      <c r="C55" s="96" t="s">
        <v>13</v>
      </c>
      <c r="D55" s="95" t="s">
        <v>23</v>
      </c>
      <c r="E55" s="96" t="s">
        <v>13</v>
      </c>
      <c r="F55" s="96" t="s">
        <v>13</v>
      </c>
      <c r="G55" s="96" t="s">
        <v>13</v>
      </c>
      <c r="H55" s="96" t="s">
        <v>42</v>
      </c>
      <c r="I55" s="96" t="s">
        <v>13</v>
      </c>
      <c r="J55" s="96" t="s">
        <v>42</v>
      </c>
      <c r="L55">
        <f t="shared" ref="L55:T55" si="52">IF(B55="O",((10*10)-3.75),IF(B55="A+",((9*10)-3.75),IF(B55="A",((8.5*10)-3.75),IF(B55="B+",((8*10)-3.75),IF(B55="B",((7*10)-3.75),IF(B55="C",((6*10)-3.75),IF(B55="P",((5*10)-3.75),40)))))))</f>
        <v>76.25</v>
      </c>
      <c r="M55">
        <f t="shared" si="52"/>
        <v>66.25</v>
      </c>
      <c r="N55">
        <f t="shared" si="52"/>
        <v>81.25</v>
      </c>
      <c r="O55">
        <f t="shared" si="52"/>
        <v>66.25</v>
      </c>
      <c r="P55">
        <f t="shared" si="52"/>
        <v>66.25</v>
      </c>
      <c r="Q55">
        <f t="shared" si="52"/>
        <v>66.25</v>
      </c>
      <c r="R55">
        <f t="shared" si="52"/>
        <v>86.25</v>
      </c>
      <c r="S55">
        <f t="shared" si="52"/>
        <v>66.25</v>
      </c>
      <c r="T55">
        <f t="shared" si="52"/>
        <v>86.25</v>
      </c>
    </row>
    <row r="56" ht="15" spans="1:20">
      <c r="A56" s="82">
        <v>53</v>
      </c>
      <c r="B56" s="96" t="s">
        <v>35</v>
      </c>
      <c r="C56" s="96" t="s">
        <v>13</v>
      </c>
      <c r="D56" s="95" t="s">
        <v>42</v>
      </c>
      <c r="E56" s="96" t="s">
        <v>18</v>
      </c>
      <c r="F56" s="96" t="s">
        <v>18</v>
      </c>
      <c r="G56" s="96" t="s">
        <v>18</v>
      </c>
      <c r="H56" s="96" t="s">
        <v>35</v>
      </c>
      <c r="I56" s="96" t="s">
        <v>18</v>
      </c>
      <c r="J56" s="96" t="s">
        <v>42</v>
      </c>
      <c r="L56">
        <f t="shared" ref="L56:T56" si="53">IF(B56="O",((10*10)-3.75),IF(B56="A+",((9*10)-3.75),IF(B56="A",((8.5*10)-3.75),IF(B56="B+",((8*10)-3.75),IF(B56="B",((7*10)-3.75),IF(B56="C",((6*10)-3.75),IF(B56="P",((5*10)-3.75),40)))))))</f>
        <v>96.25</v>
      </c>
      <c r="M56">
        <f t="shared" si="53"/>
        <v>66.25</v>
      </c>
      <c r="N56">
        <f t="shared" si="53"/>
        <v>86.25</v>
      </c>
      <c r="O56">
        <f t="shared" si="53"/>
        <v>76.25</v>
      </c>
      <c r="P56">
        <f t="shared" si="53"/>
        <v>76.25</v>
      </c>
      <c r="Q56">
        <f t="shared" si="53"/>
        <v>76.25</v>
      </c>
      <c r="R56">
        <f t="shared" si="53"/>
        <v>96.25</v>
      </c>
      <c r="S56">
        <f t="shared" si="53"/>
        <v>76.25</v>
      </c>
      <c r="T56">
        <f t="shared" si="53"/>
        <v>86.25</v>
      </c>
    </row>
    <row r="57" ht="15" spans="1:20">
      <c r="A57" s="82">
        <v>54</v>
      </c>
      <c r="B57" s="96" t="s">
        <v>13</v>
      </c>
      <c r="C57" s="96" t="s">
        <v>14</v>
      </c>
      <c r="D57" s="94" t="s">
        <v>16</v>
      </c>
      <c r="E57" s="96" t="s">
        <v>14</v>
      </c>
      <c r="F57" s="96" t="s">
        <v>14</v>
      </c>
      <c r="G57" s="94" t="s">
        <v>16</v>
      </c>
      <c r="H57" s="96" t="s">
        <v>18</v>
      </c>
      <c r="I57" s="96" t="s">
        <v>18</v>
      </c>
      <c r="J57" s="96" t="s">
        <v>13</v>
      </c>
      <c r="L57">
        <f t="shared" ref="L57:T57" si="54">IF(B57="O",((10*10)-3.75),IF(B57="A+",((9*10)-3.75),IF(B57="A",((8.5*10)-3.75),IF(B57="B+",((8*10)-3.75),IF(B57="B",((7*10)-3.75),IF(B57="C",((6*10)-3.75),IF(B57="P",((5*10)-3.75),40)))))))</f>
        <v>66.25</v>
      </c>
      <c r="M57">
        <f t="shared" si="54"/>
        <v>56.25</v>
      </c>
      <c r="N57">
        <f t="shared" si="54"/>
        <v>40</v>
      </c>
      <c r="O57">
        <f t="shared" si="54"/>
        <v>56.25</v>
      </c>
      <c r="P57">
        <f t="shared" si="54"/>
        <v>56.25</v>
      </c>
      <c r="Q57">
        <f t="shared" si="54"/>
        <v>40</v>
      </c>
      <c r="R57">
        <f t="shared" si="54"/>
        <v>76.25</v>
      </c>
      <c r="S57">
        <f t="shared" si="54"/>
        <v>76.25</v>
      </c>
      <c r="T57">
        <f t="shared" si="54"/>
        <v>66.25</v>
      </c>
    </row>
    <row r="59" spans="11:20">
      <c r="K59" s="84">
        <v>70</v>
      </c>
      <c r="L59">
        <f t="shared" ref="L59:T59" si="55">COUNTIF(L$4:L$58,"&gt;=70")</f>
        <v>19</v>
      </c>
      <c r="M59">
        <f t="shared" si="55"/>
        <v>16</v>
      </c>
      <c r="N59">
        <f t="shared" si="55"/>
        <v>24</v>
      </c>
      <c r="O59">
        <f t="shared" si="55"/>
        <v>9</v>
      </c>
      <c r="P59">
        <f t="shared" si="55"/>
        <v>9</v>
      </c>
      <c r="Q59">
        <f t="shared" si="55"/>
        <v>9</v>
      </c>
      <c r="R59">
        <f t="shared" si="55"/>
        <v>50</v>
      </c>
      <c r="S59">
        <f t="shared" si="55"/>
        <v>42</v>
      </c>
      <c r="T59">
        <f t="shared" si="55"/>
        <v>50</v>
      </c>
    </row>
    <row r="60" spans="11:20">
      <c r="K60" s="84">
        <v>65</v>
      </c>
      <c r="L60">
        <f t="shared" ref="L60:T60" si="56">COUNTIF(L$4:L$58,"&gt;=65")</f>
        <v>30</v>
      </c>
      <c r="M60">
        <f t="shared" si="56"/>
        <v>30</v>
      </c>
      <c r="N60">
        <f t="shared" si="56"/>
        <v>43</v>
      </c>
      <c r="O60">
        <f t="shared" si="56"/>
        <v>19</v>
      </c>
      <c r="P60">
        <f t="shared" si="56"/>
        <v>25</v>
      </c>
      <c r="Q60">
        <f t="shared" si="56"/>
        <v>18</v>
      </c>
      <c r="R60">
        <f t="shared" si="56"/>
        <v>53</v>
      </c>
      <c r="S60">
        <f t="shared" si="56"/>
        <v>51</v>
      </c>
      <c r="T60">
        <f t="shared" si="56"/>
        <v>53</v>
      </c>
    </row>
    <row r="61" spans="11:20">
      <c r="K61" s="84">
        <v>55</v>
      </c>
      <c r="L61">
        <f t="shared" ref="L61:T61" si="57">COUNTIF(L$4:L$58,"&gt;=55")</f>
        <v>37</v>
      </c>
      <c r="M61">
        <f t="shared" si="57"/>
        <v>40</v>
      </c>
      <c r="N61">
        <f t="shared" si="57"/>
        <v>45</v>
      </c>
      <c r="O61">
        <f t="shared" si="57"/>
        <v>34</v>
      </c>
      <c r="P61">
        <f t="shared" si="57"/>
        <v>47</v>
      </c>
      <c r="Q61">
        <f t="shared" si="57"/>
        <v>33</v>
      </c>
      <c r="R61">
        <f t="shared" si="57"/>
        <v>54</v>
      </c>
      <c r="S61">
        <f t="shared" si="57"/>
        <v>54</v>
      </c>
      <c r="T61">
        <f t="shared" si="57"/>
        <v>54</v>
      </c>
    </row>
    <row r="63" spans="11:20">
      <c r="K63" s="85">
        <v>0.7</v>
      </c>
      <c r="L63">
        <f>ROUND((L59/54)*100,0)</f>
        <v>35</v>
      </c>
      <c r="M63">
        <f t="shared" ref="M63:T63" si="58">ROUND((M59/54)*100,0)</f>
        <v>30</v>
      </c>
      <c r="N63">
        <f t="shared" si="58"/>
        <v>44</v>
      </c>
      <c r="O63">
        <f t="shared" si="58"/>
        <v>17</v>
      </c>
      <c r="P63">
        <f t="shared" si="58"/>
        <v>17</v>
      </c>
      <c r="Q63">
        <f t="shared" si="58"/>
        <v>17</v>
      </c>
      <c r="R63">
        <f t="shared" si="58"/>
        <v>93</v>
      </c>
      <c r="S63">
        <f t="shared" si="58"/>
        <v>78</v>
      </c>
      <c r="T63">
        <f t="shared" si="58"/>
        <v>93</v>
      </c>
    </row>
    <row r="64" spans="11:20">
      <c r="K64" s="85">
        <v>0.65</v>
      </c>
      <c r="L64">
        <f>ROUND((L60/54)*100,0)</f>
        <v>56</v>
      </c>
      <c r="M64">
        <f>ROUND((M60/54)*100,0)</f>
        <v>56</v>
      </c>
      <c r="N64">
        <f>ROUND((N60/54)*100,0)</f>
        <v>80</v>
      </c>
      <c r="O64">
        <f>ROUND((O60/54)*100,0)</f>
        <v>35</v>
      </c>
      <c r="P64">
        <f>ROUND((P60/54)*100,0)</f>
        <v>46</v>
      </c>
      <c r="Q64">
        <f>ROUND((Q60/54)*100,0)</f>
        <v>33</v>
      </c>
      <c r="R64">
        <f>ROUND((R60/54)*100,0)</f>
        <v>98</v>
      </c>
      <c r="S64">
        <f>ROUND((S60/54)*100,0)</f>
        <v>94</v>
      </c>
      <c r="T64">
        <f>ROUND((T60/54)*100,0)</f>
        <v>98</v>
      </c>
    </row>
    <row r="65" spans="11:20">
      <c r="K65" s="85">
        <v>0.55</v>
      </c>
      <c r="L65">
        <f>ROUND((L61/54)*100,0)</f>
        <v>69</v>
      </c>
      <c r="M65">
        <f>ROUND((M61/54)*100,0)</f>
        <v>74</v>
      </c>
      <c r="N65">
        <f>ROUND((N61/54)*100,0)</f>
        <v>83</v>
      </c>
      <c r="O65">
        <f>ROUND((O61/54)*100,0)</f>
        <v>63</v>
      </c>
      <c r="P65">
        <f>ROUND((P61/54)*100,0)</f>
        <v>87</v>
      </c>
      <c r="Q65">
        <f>ROUND((Q61/54)*100,0)</f>
        <v>61</v>
      </c>
      <c r="R65">
        <f>ROUND((R61/54)*100,0)</f>
        <v>100</v>
      </c>
      <c r="S65">
        <f>ROUND((S61/54)*100,0)</f>
        <v>100</v>
      </c>
      <c r="T65">
        <f>ROUND((T61/54)*100,0)</f>
        <v>100</v>
      </c>
    </row>
    <row r="66" spans="21:21">
      <c r="U66" s="88" t="s">
        <v>207</v>
      </c>
    </row>
    <row r="67" spans="9:21">
      <c r="I67" s="86" t="s">
        <v>208</v>
      </c>
      <c r="J67" s="86"/>
      <c r="K67" s="86"/>
      <c r="L67">
        <f t="shared" ref="L67:T67" si="59">IF(L63&gt;70,3,IF(L63&gt;60,2,IF(L63&gt;50,1,0)))</f>
        <v>0</v>
      </c>
      <c r="M67">
        <f t="shared" si="59"/>
        <v>0</v>
      </c>
      <c r="N67">
        <f t="shared" si="59"/>
        <v>0</v>
      </c>
      <c r="O67">
        <f t="shared" si="59"/>
        <v>0</v>
      </c>
      <c r="P67">
        <f t="shared" si="59"/>
        <v>0</v>
      </c>
      <c r="Q67">
        <f t="shared" si="59"/>
        <v>0</v>
      </c>
      <c r="R67">
        <f t="shared" si="59"/>
        <v>3</v>
      </c>
      <c r="S67">
        <f t="shared" si="59"/>
        <v>3</v>
      </c>
      <c r="T67">
        <f t="shared" si="59"/>
        <v>3</v>
      </c>
      <c r="U67">
        <f t="shared" ref="U67:U69" si="60">ROUND((SUM(L67:T67)/9),0)</f>
        <v>1</v>
      </c>
    </row>
    <row r="68" spans="9:21">
      <c r="I68" s="87" t="s">
        <v>209</v>
      </c>
      <c r="J68" s="87"/>
      <c r="K68" s="87"/>
      <c r="L68">
        <f t="shared" ref="L68:T68" si="61">IF(L64&gt;70,3,IF(L64&gt;60,2,IF(L64&gt;50,1,0)))</f>
        <v>1</v>
      </c>
      <c r="M68">
        <f t="shared" si="61"/>
        <v>1</v>
      </c>
      <c r="N68">
        <f t="shared" si="61"/>
        <v>3</v>
      </c>
      <c r="O68">
        <f t="shared" si="61"/>
        <v>0</v>
      </c>
      <c r="P68">
        <f t="shared" si="61"/>
        <v>0</v>
      </c>
      <c r="Q68">
        <f t="shared" si="61"/>
        <v>0</v>
      </c>
      <c r="R68">
        <f t="shared" si="61"/>
        <v>3</v>
      </c>
      <c r="S68">
        <f t="shared" si="61"/>
        <v>3</v>
      </c>
      <c r="T68">
        <f t="shared" si="61"/>
        <v>3</v>
      </c>
      <c r="U68">
        <f t="shared" si="60"/>
        <v>2</v>
      </c>
    </row>
    <row r="69" spans="9:21">
      <c r="I69" s="87" t="s">
        <v>210</v>
      </c>
      <c r="J69" s="87"/>
      <c r="K69" s="87"/>
      <c r="L69">
        <f t="shared" ref="L69:T69" si="62">IF(L65&gt;70,3,IF(L65&gt;60,2,IF(L65&gt;50,1,0)))</f>
        <v>2</v>
      </c>
      <c r="M69">
        <f t="shared" si="62"/>
        <v>3</v>
      </c>
      <c r="N69">
        <f t="shared" si="62"/>
        <v>3</v>
      </c>
      <c r="O69">
        <f t="shared" si="62"/>
        <v>2</v>
      </c>
      <c r="P69">
        <f t="shared" si="62"/>
        <v>3</v>
      </c>
      <c r="Q69">
        <f t="shared" si="62"/>
        <v>2</v>
      </c>
      <c r="R69">
        <f t="shared" si="62"/>
        <v>3</v>
      </c>
      <c r="S69">
        <f t="shared" si="62"/>
        <v>3</v>
      </c>
      <c r="T69">
        <f t="shared" si="62"/>
        <v>3</v>
      </c>
      <c r="U69">
        <f t="shared" si="60"/>
        <v>3</v>
      </c>
    </row>
  </sheetData>
  <mergeCells count="1">
    <mergeCell ref="A1:L1"/>
  </mergeCells>
  <conditionalFormatting sqref="B3:J3">
    <cfRule type="containsText" dxfId="3" priority="4" operator="between" text="F">
      <formula>NOT(ISERROR(SEARCH("F",B3)))</formula>
    </cfRule>
  </conditionalFormatting>
  <conditionalFormatting sqref="L3:T3">
    <cfRule type="containsText" dxfId="3" priority="2" operator="between" text="F">
      <formula>NOT(ISERROR(SEARCH("F",L3)))</formula>
    </cfRule>
  </conditionalFormatting>
  <conditionalFormatting sqref="B4:J57">
    <cfRule type="containsText" dxfId="7" priority="1" operator="between" text="F">
      <formula>NOT(ISERROR(SEARCH("F",B4)))</formula>
    </cfRule>
  </conditionalFormatting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7"/>
  <sheetViews>
    <sheetView topLeftCell="H59" workbookViewId="0">
      <selection activeCell="L77" sqref="L77:U77"/>
    </sheetView>
  </sheetViews>
  <sheetFormatPr defaultColWidth="8.8" defaultRowHeight="12.75"/>
  <sheetData>
    <row r="1" ht="17.25" spans="1:12">
      <c r="A1" s="79" t="s">
        <v>258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20">
      <c r="A3" s="80" t="s">
        <v>197</v>
      </c>
      <c r="B3" s="81" t="s">
        <v>198</v>
      </c>
      <c r="C3" s="81" t="s">
        <v>199</v>
      </c>
      <c r="D3" s="81" t="s">
        <v>200</v>
      </c>
      <c r="E3" s="81" t="s">
        <v>259</v>
      </c>
      <c r="F3" s="81" t="s">
        <v>202</v>
      </c>
      <c r="G3" s="81" t="s">
        <v>203</v>
      </c>
      <c r="H3" s="81" t="s">
        <v>204</v>
      </c>
      <c r="I3" s="81" t="s">
        <v>206</v>
      </c>
      <c r="J3" s="81" t="s">
        <v>205</v>
      </c>
      <c r="L3" s="81" t="str">
        <f t="shared" ref="L3:T3" si="0">B3</f>
        <v>MA101</v>
      </c>
      <c r="M3" s="81" t="str">
        <f t="shared" si="0"/>
        <v>CY100</v>
      </c>
      <c r="N3" s="81" t="str">
        <f t="shared" si="0"/>
        <v>BE100</v>
      </c>
      <c r="O3" s="81" t="str">
        <f t="shared" si="0"/>
        <v>BE101-04</v>
      </c>
      <c r="P3" s="81" t="str">
        <f t="shared" si="0"/>
        <v>BE103</v>
      </c>
      <c r="Q3" s="81" t="str">
        <f t="shared" si="0"/>
        <v>ME100</v>
      </c>
      <c r="R3" s="81" t="str">
        <f t="shared" si="0"/>
        <v>CY110</v>
      </c>
      <c r="S3" s="81" t="str">
        <f t="shared" si="0"/>
        <v>EC110</v>
      </c>
      <c r="T3" s="81" t="str">
        <f t="shared" si="0"/>
        <v>ME110</v>
      </c>
    </row>
    <row r="4" spans="1:20">
      <c r="A4" s="82">
        <v>1</v>
      </c>
      <c r="B4" s="93" t="s">
        <v>13</v>
      </c>
      <c r="C4" s="93" t="s">
        <v>18</v>
      </c>
      <c r="D4" s="93" t="s">
        <v>42</v>
      </c>
      <c r="E4" s="93" t="s">
        <v>14</v>
      </c>
      <c r="F4" s="93" t="s">
        <v>18</v>
      </c>
      <c r="G4" s="93" t="s">
        <v>16</v>
      </c>
      <c r="H4" s="93" t="s">
        <v>42</v>
      </c>
      <c r="I4" s="93" t="s">
        <v>42</v>
      </c>
      <c r="J4" s="93" t="s">
        <v>18</v>
      </c>
      <c r="L4">
        <f t="shared" ref="L4:T4" si="1">IF(B4="O",((10*10)-3.75),IF(B4="A+",((9*10)-3.75),IF(B4="A",((8.5*10)-3.75),IF(B4="B+",((8*10)-3.75),IF(B4="B",((7*10)-3.75),IF(B4="C",((6*10)-3.75),IF(B4="P",((5*10)-3.75),40)))))))</f>
        <v>66.25</v>
      </c>
      <c r="M4">
        <f t="shared" si="1"/>
        <v>76.25</v>
      </c>
      <c r="N4">
        <f t="shared" si="1"/>
        <v>86.25</v>
      </c>
      <c r="O4">
        <f t="shared" si="1"/>
        <v>56.25</v>
      </c>
      <c r="P4">
        <f t="shared" si="1"/>
        <v>76.25</v>
      </c>
      <c r="Q4">
        <f t="shared" si="1"/>
        <v>40</v>
      </c>
      <c r="R4">
        <f t="shared" si="1"/>
        <v>86.25</v>
      </c>
      <c r="S4">
        <f t="shared" si="1"/>
        <v>86.25</v>
      </c>
      <c r="T4">
        <f t="shared" si="1"/>
        <v>76.25</v>
      </c>
    </row>
    <row r="5" spans="1:20">
      <c r="A5" s="82">
        <v>2</v>
      </c>
      <c r="B5" s="93" t="s">
        <v>35</v>
      </c>
      <c r="C5" s="93" t="s">
        <v>18</v>
      </c>
      <c r="D5" s="93" t="s">
        <v>18</v>
      </c>
      <c r="E5" s="93" t="s">
        <v>13</v>
      </c>
      <c r="F5" s="93" t="s">
        <v>13</v>
      </c>
      <c r="G5" s="93" t="s">
        <v>13</v>
      </c>
      <c r="H5" s="93" t="s">
        <v>23</v>
      </c>
      <c r="I5" s="93" t="s">
        <v>18</v>
      </c>
      <c r="J5" s="93" t="s">
        <v>18</v>
      </c>
      <c r="L5">
        <f t="shared" ref="L5:T5" si="2">IF(B5="O",((10*10)-3.75),IF(B5="A+",((9*10)-3.75),IF(B5="A",((8.5*10)-3.75),IF(B5="B+",((8*10)-3.75),IF(B5="B",((7*10)-3.75),IF(B5="C",((6*10)-3.75),IF(B5="P",((5*10)-3.75),40)))))))</f>
        <v>96.25</v>
      </c>
      <c r="M5">
        <f t="shared" si="2"/>
        <v>76.25</v>
      </c>
      <c r="N5">
        <f t="shared" si="2"/>
        <v>76.25</v>
      </c>
      <c r="O5">
        <f t="shared" si="2"/>
        <v>66.25</v>
      </c>
      <c r="P5">
        <f t="shared" si="2"/>
        <v>66.25</v>
      </c>
      <c r="Q5">
        <f t="shared" si="2"/>
        <v>66.25</v>
      </c>
      <c r="R5">
        <f t="shared" si="2"/>
        <v>81.25</v>
      </c>
      <c r="S5">
        <f t="shared" si="2"/>
        <v>76.25</v>
      </c>
      <c r="T5">
        <f t="shared" si="2"/>
        <v>76.25</v>
      </c>
    </row>
    <row r="6" spans="1:20">
      <c r="A6" s="82">
        <v>3</v>
      </c>
      <c r="B6" s="93" t="s">
        <v>23</v>
      </c>
      <c r="C6" s="93" t="s">
        <v>23</v>
      </c>
      <c r="D6" s="93" t="s">
        <v>18</v>
      </c>
      <c r="E6" s="93" t="s">
        <v>13</v>
      </c>
      <c r="F6" s="93" t="s">
        <v>18</v>
      </c>
      <c r="G6" s="93" t="s">
        <v>23</v>
      </c>
      <c r="H6" s="93" t="s">
        <v>42</v>
      </c>
      <c r="I6" s="93" t="s">
        <v>42</v>
      </c>
      <c r="J6" s="93" t="s">
        <v>18</v>
      </c>
      <c r="L6">
        <f t="shared" ref="L6:T6" si="3">IF(B6="O",((10*10)-3.75),IF(B6="A+",((9*10)-3.75),IF(B6="A",((8.5*10)-3.75),IF(B6="B+",((8*10)-3.75),IF(B6="B",((7*10)-3.75),IF(B6="C",((6*10)-3.75),IF(B6="P",((5*10)-3.75),40)))))))</f>
        <v>81.25</v>
      </c>
      <c r="M6">
        <f t="shared" si="3"/>
        <v>81.25</v>
      </c>
      <c r="N6">
        <f t="shared" si="3"/>
        <v>76.25</v>
      </c>
      <c r="O6">
        <f t="shared" si="3"/>
        <v>66.25</v>
      </c>
      <c r="P6">
        <f t="shared" si="3"/>
        <v>76.25</v>
      </c>
      <c r="Q6">
        <f t="shared" si="3"/>
        <v>81.25</v>
      </c>
      <c r="R6">
        <f t="shared" si="3"/>
        <v>86.25</v>
      </c>
      <c r="S6">
        <f t="shared" si="3"/>
        <v>86.25</v>
      </c>
      <c r="T6">
        <f t="shared" si="3"/>
        <v>76.25</v>
      </c>
    </row>
    <row r="7" spans="1:20">
      <c r="A7" s="82">
        <v>4</v>
      </c>
      <c r="B7" s="93" t="s">
        <v>42</v>
      </c>
      <c r="C7" s="93" t="s">
        <v>13</v>
      </c>
      <c r="D7" s="93" t="s">
        <v>14</v>
      </c>
      <c r="E7" s="93" t="s">
        <v>16</v>
      </c>
      <c r="F7" s="93" t="s">
        <v>13</v>
      </c>
      <c r="G7" s="93" t="s">
        <v>13</v>
      </c>
      <c r="H7" s="93" t="s">
        <v>18</v>
      </c>
      <c r="I7" s="93" t="s">
        <v>18</v>
      </c>
      <c r="J7" s="93" t="s">
        <v>18</v>
      </c>
      <c r="L7">
        <f t="shared" ref="L7:T7" si="4">IF(B7="O",((10*10)-3.75),IF(B7="A+",((9*10)-3.75),IF(B7="A",((8.5*10)-3.75),IF(B7="B+",((8*10)-3.75),IF(B7="B",((7*10)-3.75),IF(B7="C",((6*10)-3.75),IF(B7="P",((5*10)-3.75),40)))))))</f>
        <v>86.25</v>
      </c>
      <c r="M7">
        <f t="shared" si="4"/>
        <v>66.25</v>
      </c>
      <c r="N7">
        <f t="shared" si="4"/>
        <v>56.25</v>
      </c>
      <c r="O7">
        <f t="shared" si="4"/>
        <v>40</v>
      </c>
      <c r="P7">
        <f t="shared" si="4"/>
        <v>66.25</v>
      </c>
      <c r="Q7">
        <f t="shared" si="4"/>
        <v>66.25</v>
      </c>
      <c r="R7">
        <f t="shared" si="4"/>
        <v>76.25</v>
      </c>
      <c r="S7">
        <f t="shared" si="4"/>
        <v>76.25</v>
      </c>
      <c r="T7">
        <f t="shared" si="4"/>
        <v>76.25</v>
      </c>
    </row>
    <row r="8" spans="1:20">
      <c r="A8" s="82">
        <v>5</v>
      </c>
      <c r="B8" s="93" t="s">
        <v>23</v>
      </c>
      <c r="C8" s="93" t="s">
        <v>13</v>
      </c>
      <c r="D8" s="93" t="s">
        <v>13</v>
      </c>
      <c r="E8" s="93" t="s">
        <v>13</v>
      </c>
      <c r="F8" s="93" t="s">
        <v>14</v>
      </c>
      <c r="G8" s="93" t="s">
        <v>13</v>
      </c>
      <c r="H8" s="93" t="s">
        <v>18</v>
      </c>
      <c r="I8" s="93" t="s">
        <v>42</v>
      </c>
      <c r="J8" s="93" t="s">
        <v>18</v>
      </c>
      <c r="L8">
        <f t="shared" ref="L8:T8" si="5">IF(B8="O",((10*10)-3.75),IF(B8="A+",((9*10)-3.75),IF(B8="A",((8.5*10)-3.75),IF(B8="B+",((8*10)-3.75),IF(B8="B",((7*10)-3.75),IF(B8="C",((6*10)-3.75),IF(B8="P",((5*10)-3.75),40)))))))</f>
        <v>81.25</v>
      </c>
      <c r="M8">
        <f t="shared" si="5"/>
        <v>66.25</v>
      </c>
      <c r="N8">
        <f t="shared" si="5"/>
        <v>66.25</v>
      </c>
      <c r="O8">
        <f t="shared" si="5"/>
        <v>66.25</v>
      </c>
      <c r="P8">
        <f t="shared" si="5"/>
        <v>56.25</v>
      </c>
      <c r="Q8">
        <f t="shared" si="5"/>
        <v>66.25</v>
      </c>
      <c r="R8">
        <f t="shared" si="5"/>
        <v>76.25</v>
      </c>
      <c r="S8">
        <f t="shared" si="5"/>
        <v>86.25</v>
      </c>
      <c r="T8">
        <f t="shared" si="5"/>
        <v>76.25</v>
      </c>
    </row>
    <row r="9" spans="1:20">
      <c r="A9" s="82">
        <v>6</v>
      </c>
      <c r="B9" s="93" t="s">
        <v>14</v>
      </c>
      <c r="C9" s="93" t="s">
        <v>15</v>
      </c>
      <c r="D9" s="93" t="s">
        <v>14</v>
      </c>
      <c r="E9" s="93" t="s">
        <v>16</v>
      </c>
      <c r="F9" s="93" t="s">
        <v>14</v>
      </c>
      <c r="G9" s="93" t="s">
        <v>14</v>
      </c>
      <c r="H9" s="93" t="s">
        <v>18</v>
      </c>
      <c r="I9" s="93" t="s">
        <v>23</v>
      </c>
      <c r="J9" s="93" t="s">
        <v>18</v>
      </c>
      <c r="L9">
        <f t="shared" ref="L9:T9" si="6">IF(B9="O",((10*10)-3.75),IF(B9="A+",((9*10)-3.75),IF(B9="A",((8.5*10)-3.75),IF(B9="B+",((8*10)-3.75),IF(B9="B",((7*10)-3.75),IF(B9="C",((6*10)-3.75),IF(B9="P",((5*10)-3.75),40)))))))</f>
        <v>56.25</v>
      </c>
      <c r="M9">
        <f t="shared" si="6"/>
        <v>46.25</v>
      </c>
      <c r="N9">
        <f t="shared" si="6"/>
        <v>56.25</v>
      </c>
      <c r="O9">
        <f t="shared" si="6"/>
        <v>40</v>
      </c>
      <c r="P9">
        <f t="shared" si="6"/>
        <v>56.25</v>
      </c>
      <c r="Q9">
        <f t="shared" si="6"/>
        <v>56.25</v>
      </c>
      <c r="R9">
        <f t="shared" si="6"/>
        <v>76.25</v>
      </c>
      <c r="S9">
        <f t="shared" si="6"/>
        <v>81.25</v>
      </c>
      <c r="T9">
        <f t="shared" si="6"/>
        <v>76.25</v>
      </c>
    </row>
    <row r="10" spans="1:20">
      <c r="A10" s="82">
        <v>7</v>
      </c>
      <c r="B10" s="93" t="s">
        <v>42</v>
      </c>
      <c r="C10" s="93" t="s">
        <v>13</v>
      </c>
      <c r="D10" s="93" t="s">
        <v>13</v>
      </c>
      <c r="E10" s="93" t="s">
        <v>18</v>
      </c>
      <c r="F10" s="93" t="s">
        <v>14</v>
      </c>
      <c r="G10" s="93" t="s">
        <v>18</v>
      </c>
      <c r="H10" s="93" t="s">
        <v>18</v>
      </c>
      <c r="I10" s="93" t="s">
        <v>42</v>
      </c>
      <c r="J10" s="93" t="s">
        <v>18</v>
      </c>
      <c r="L10">
        <f t="shared" ref="L10:T10" si="7">IF(B10="O",((10*10)-3.75),IF(B10="A+",((9*10)-3.75),IF(B10="A",((8.5*10)-3.75),IF(B10="B+",((8*10)-3.75),IF(B10="B",((7*10)-3.75),IF(B10="C",((6*10)-3.75),IF(B10="P",((5*10)-3.75),40)))))))</f>
        <v>86.25</v>
      </c>
      <c r="M10">
        <f t="shared" si="7"/>
        <v>66.25</v>
      </c>
      <c r="N10">
        <f t="shared" si="7"/>
        <v>66.25</v>
      </c>
      <c r="O10">
        <f t="shared" si="7"/>
        <v>76.25</v>
      </c>
      <c r="P10">
        <f t="shared" si="7"/>
        <v>56.25</v>
      </c>
      <c r="Q10">
        <f t="shared" si="7"/>
        <v>76.25</v>
      </c>
      <c r="R10">
        <f t="shared" si="7"/>
        <v>76.25</v>
      </c>
      <c r="S10">
        <f t="shared" si="7"/>
        <v>86.25</v>
      </c>
      <c r="T10">
        <f t="shared" si="7"/>
        <v>76.25</v>
      </c>
    </row>
    <row r="11" spans="1:20">
      <c r="A11" s="82">
        <v>8</v>
      </c>
      <c r="B11" s="93" t="s">
        <v>14</v>
      </c>
      <c r="C11" s="93" t="s">
        <v>16</v>
      </c>
      <c r="D11" s="93" t="s">
        <v>16</v>
      </c>
      <c r="E11" s="93" t="s">
        <v>16</v>
      </c>
      <c r="F11" s="93" t="s">
        <v>15</v>
      </c>
      <c r="G11" s="93" t="s">
        <v>14</v>
      </c>
      <c r="H11" s="93" t="s">
        <v>13</v>
      </c>
      <c r="I11" s="93" t="s">
        <v>18</v>
      </c>
      <c r="J11" s="93" t="s">
        <v>18</v>
      </c>
      <c r="L11">
        <f t="shared" ref="L11:T11" si="8">IF(B11="O",((10*10)-3.75),IF(B11="A+",((9*10)-3.75),IF(B11="A",((8.5*10)-3.75),IF(B11="B+",((8*10)-3.75),IF(B11="B",((7*10)-3.75),IF(B11="C",((6*10)-3.75),IF(B11="P",((5*10)-3.75),40)))))))</f>
        <v>56.25</v>
      </c>
      <c r="M11">
        <f t="shared" si="8"/>
        <v>40</v>
      </c>
      <c r="N11">
        <f t="shared" si="8"/>
        <v>40</v>
      </c>
      <c r="O11">
        <f t="shared" si="8"/>
        <v>40</v>
      </c>
      <c r="P11">
        <f t="shared" si="8"/>
        <v>46.25</v>
      </c>
      <c r="Q11">
        <f t="shared" si="8"/>
        <v>56.25</v>
      </c>
      <c r="R11">
        <f t="shared" si="8"/>
        <v>66.25</v>
      </c>
      <c r="S11">
        <f t="shared" si="8"/>
        <v>76.25</v>
      </c>
      <c r="T11">
        <f t="shared" si="8"/>
        <v>76.25</v>
      </c>
    </row>
    <row r="12" spans="1:20">
      <c r="A12" s="82">
        <v>9</v>
      </c>
      <c r="B12" s="93" t="s">
        <v>42</v>
      </c>
      <c r="C12" s="93" t="s">
        <v>18</v>
      </c>
      <c r="D12" s="93" t="s">
        <v>18</v>
      </c>
      <c r="E12" s="93" t="s">
        <v>18</v>
      </c>
      <c r="F12" s="93" t="s">
        <v>18</v>
      </c>
      <c r="G12" s="93" t="s">
        <v>18</v>
      </c>
      <c r="H12" s="93" t="s">
        <v>23</v>
      </c>
      <c r="I12" s="93" t="s">
        <v>42</v>
      </c>
      <c r="J12" s="93" t="s">
        <v>18</v>
      </c>
      <c r="L12">
        <f t="shared" ref="L12:T12" si="9">IF(B12="O",((10*10)-3.75),IF(B12="A+",((9*10)-3.75),IF(B12="A",((8.5*10)-3.75),IF(B12="B+",((8*10)-3.75),IF(B12="B",((7*10)-3.75),IF(B12="C",((6*10)-3.75),IF(B12="P",((5*10)-3.75),40)))))))</f>
        <v>86.25</v>
      </c>
      <c r="M12">
        <f t="shared" si="9"/>
        <v>76.25</v>
      </c>
      <c r="N12">
        <f t="shared" si="9"/>
        <v>76.25</v>
      </c>
      <c r="O12">
        <f t="shared" si="9"/>
        <v>76.25</v>
      </c>
      <c r="P12">
        <f t="shared" si="9"/>
        <v>76.25</v>
      </c>
      <c r="Q12">
        <f t="shared" si="9"/>
        <v>76.25</v>
      </c>
      <c r="R12">
        <f t="shared" si="9"/>
        <v>81.25</v>
      </c>
      <c r="S12">
        <f t="shared" si="9"/>
        <v>86.25</v>
      </c>
      <c r="T12">
        <f t="shared" si="9"/>
        <v>76.25</v>
      </c>
    </row>
    <row r="13" spans="1:20">
      <c r="A13" s="82">
        <v>10</v>
      </c>
      <c r="B13" s="93" t="s">
        <v>13</v>
      </c>
      <c r="C13" s="93" t="s">
        <v>18</v>
      </c>
      <c r="D13" s="93" t="s">
        <v>13</v>
      </c>
      <c r="E13" s="93" t="s">
        <v>14</v>
      </c>
      <c r="F13" s="93" t="s">
        <v>18</v>
      </c>
      <c r="G13" s="93" t="s">
        <v>14</v>
      </c>
      <c r="H13" s="93" t="s">
        <v>18</v>
      </c>
      <c r="I13" s="93" t="s">
        <v>23</v>
      </c>
      <c r="J13" s="93" t="s">
        <v>18</v>
      </c>
      <c r="L13">
        <f t="shared" ref="L13:T13" si="10">IF(B13="O",((10*10)-3.75),IF(B13="A+",((9*10)-3.75),IF(B13="A",((8.5*10)-3.75),IF(B13="B+",((8*10)-3.75),IF(B13="B",((7*10)-3.75),IF(B13="C",((6*10)-3.75),IF(B13="P",((5*10)-3.75),40)))))))</f>
        <v>66.25</v>
      </c>
      <c r="M13">
        <f t="shared" si="10"/>
        <v>76.25</v>
      </c>
      <c r="N13">
        <f t="shared" si="10"/>
        <v>66.25</v>
      </c>
      <c r="O13">
        <f t="shared" si="10"/>
        <v>56.25</v>
      </c>
      <c r="P13">
        <f t="shared" si="10"/>
        <v>76.25</v>
      </c>
      <c r="Q13">
        <f t="shared" si="10"/>
        <v>56.25</v>
      </c>
      <c r="R13">
        <f t="shared" si="10"/>
        <v>76.25</v>
      </c>
      <c r="S13">
        <f t="shared" si="10"/>
        <v>81.25</v>
      </c>
      <c r="T13">
        <f t="shared" si="10"/>
        <v>76.25</v>
      </c>
    </row>
    <row r="14" spans="1:20">
      <c r="A14" s="82">
        <v>11</v>
      </c>
      <c r="B14" s="93" t="s">
        <v>13</v>
      </c>
      <c r="C14" s="93" t="s">
        <v>14</v>
      </c>
      <c r="D14" s="93" t="s">
        <v>16</v>
      </c>
      <c r="E14" s="93" t="s">
        <v>16</v>
      </c>
      <c r="F14" s="93" t="s">
        <v>16</v>
      </c>
      <c r="G14" s="93" t="s">
        <v>16</v>
      </c>
      <c r="H14" s="93" t="s">
        <v>13</v>
      </c>
      <c r="I14" s="93" t="s">
        <v>18</v>
      </c>
      <c r="J14" s="93" t="s">
        <v>14</v>
      </c>
      <c r="L14">
        <f t="shared" ref="L14:T14" si="11">IF(B14="O",((10*10)-3.75),IF(B14="A+",((9*10)-3.75),IF(B14="A",((8.5*10)-3.75),IF(B14="B+",((8*10)-3.75),IF(B14="B",((7*10)-3.75),IF(B14="C",((6*10)-3.75),IF(B14="P",((5*10)-3.75),40)))))))</f>
        <v>66.25</v>
      </c>
      <c r="M14">
        <f t="shared" si="11"/>
        <v>56.25</v>
      </c>
      <c r="N14">
        <f t="shared" si="11"/>
        <v>40</v>
      </c>
      <c r="O14">
        <f t="shared" si="11"/>
        <v>40</v>
      </c>
      <c r="P14">
        <f t="shared" si="11"/>
        <v>40</v>
      </c>
      <c r="Q14">
        <f t="shared" si="11"/>
        <v>40</v>
      </c>
      <c r="R14">
        <f t="shared" si="11"/>
        <v>66.25</v>
      </c>
      <c r="S14">
        <f t="shared" si="11"/>
        <v>76.25</v>
      </c>
      <c r="T14">
        <f t="shared" si="11"/>
        <v>56.25</v>
      </c>
    </row>
    <row r="15" spans="1:20">
      <c r="A15" s="82">
        <v>12</v>
      </c>
      <c r="B15" s="93" t="s">
        <v>18</v>
      </c>
      <c r="C15" s="93" t="s">
        <v>13</v>
      </c>
      <c r="D15" s="93" t="s">
        <v>14</v>
      </c>
      <c r="E15" s="93" t="s">
        <v>13</v>
      </c>
      <c r="F15" s="93" t="s">
        <v>14</v>
      </c>
      <c r="G15" s="93" t="s">
        <v>23</v>
      </c>
      <c r="H15" s="93" t="s">
        <v>23</v>
      </c>
      <c r="I15" s="93" t="s">
        <v>23</v>
      </c>
      <c r="J15" s="93" t="s">
        <v>18</v>
      </c>
      <c r="L15">
        <f t="shared" ref="L15:T15" si="12">IF(B15="O",((10*10)-3.75),IF(B15="A+",((9*10)-3.75),IF(B15="A",((8.5*10)-3.75),IF(B15="B+",((8*10)-3.75),IF(B15="B",((7*10)-3.75),IF(B15="C",((6*10)-3.75),IF(B15="P",((5*10)-3.75),40)))))))</f>
        <v>76.25</v>
      </c>
      <c r="M15">
        <f t="shared" si="12"/>
        <v>66.25</v>
      </c>
      <c r="N15">
        <f t="shared" si="12"/>
        <v>56.25</v>
      </c>
      <c r="O15">
        <f t="shared" si="12"/>
        <v>66.25</v>
      </c>
      <c r="P15">
        <f t="shared" si="12"/>
        <v>56.25</v>
      </c>
      <c r="Q15">
        <f t="shared" si="12"/>
        <v>81.25</v>
      </c>
      <c r="R15">
        <f t="shared" si="12"/>
        <v>81.25</v>
      </c>
      <c r="S15">
        <f t="shared" si="12"/>
        <v>81.25</v>
      </c>
      <c r="T15">
        <f t="shared" si="12"/>
        <v>76.25</v>
      </c>
    </row>
    <row r="16" spans="1:20">
      <c r="A16" s="82">
        <v>13</v>
      </c>
      <c r="B16" s="93" t="s">
        <v>16</v>
      </c>
      <c r="C16" s="93" t="s">
        <v>14</v>
      </c>
      <c r="D16" s="93" t="s">
        <v>14</v>
      </c>
      <c r="E16" s="93" t="s">
        <v>13</v>
      </c>
      <c r="F16" s="93" t="s">
        <v>13</v>
      </c>
      <c r="G16" s="93" t="s">
        <v>13</v>
      </c>
      <c r="H16" s="93" t="s">
        <v>13</v>
      </c>
      <c r="I16" s="93" t="s">
        <v>18</v>
      </c>
      <c r="J16" s="93" t="s">
        <v>18</v>
      </c>
      <c r="L16">
        <f t="shared" ref="L16:T16" si="13">IF(B16="O",((10*10)-3.75),IF(B16="A+",((9*10)-3.75),IF(B16="A",((8.5*10)-3.75),IF(B16="B+",((8*10)-3.75),IF(B16="B",((7*10)-3.75),IF(B16="C",((6*10)-3.75),IF(B16="P",((5*10)-3.75),40)))))))</f>
        <v>40</v>
      </c>
      <c r="M16">
        <f t="shared" si="13"/>
        <v>56.25</v>
      </c>
      <c r="N16">
        <f t="shared" si="13"/>
        <v>56.25</v>
      </c>
      <c r="O16">
        <f t="shared" si="13"/>
        <v>66.25</v>
      </c>
      <c r="P16">
        <f t="shared" si="13"/>
        <v>66.25</v>
      </c>
      <c r="Q16">
        <f t="shared" si="13"/>
        <v>66.25</v>
      </c>
      <c r="R16">
        <f t="shared" si="13"/>
        <v>66.25</v>
      </c>
      <c r="S16">
        <f t="shared" si="13"/>
        <v>76.25</v>
      </c>
      <c r="T16">
        <f t="shared" si="13"/>
        <v>76.25</v>
      </c>
    </row>
    <row r="17" spans="1:20">
      <c r="A17" s="82">
        <v>14</v>
      </c>
      <c r="B17" s="93" t="s">
        <v>35</v>
      </c>
      <c r="C17" s="93" t="s">
        <v>18</v>
      </c>
      <c r="D17" s="93" t="s">
        <v>18</v>
      </c>
      <c r="E17" s="93" t="s">
        <v>13</v>
      </c>
      <c r="F17" s="93" t="s">
        <v>14</v>
      </c>
      <c r="G17" s="93" t="s">
        <v>13</v>
      </c>
      <c r="H17" s="93" t="s">
        <v>18</v>
      </c>
      <c r="I17" s="93" t="s">
        <v>42</v>
      </c>
      <c r="J17" s="93" t="s">
        <v>13</v>
      </c>
      <c r="L17">
        <f t="shared" ref="L17:T17" si="14">IF(B17="O",((10*10)-3.75),IF(B17="A+",((9*10)-3.75),IF(B17="A",((8.5*10)-3.75),IF(B17="B+",((8*10)-3.75),IF(B17="B",((7*10)-3.75),IF(B17="C",((6*10)-3.75),IF(B17="P",((5*10)-3.75),40)))))))</f>
        <v>96.25</v>
      </c>
      <c r="M17">
        <f t="shared" si="14"/>
        <v>76.25</v>
      </c>
      <c r="N17">
        <f t="shared" si="14"/>
        <v>76.25</v>
      </c>
      <c r="O17">
        <f t="shared" si="14"/>
        <v>66.25</v>
      </c>
      <c r="P17">
        <f t="shared" si="14"/>
        <v>56.25</v>
      </c>
      <c r="Q17">
        <f t="shared" si="14"/>
        <v>66.25</v>
      </c>
      <c r="R17">
        <f t="shared" si="14"/>
        <v>76.25</v>
      </c>
      <c r="S17">
        <f t="shared" si="14"/>
        <v>86.25</v>
      </c>
      <c r="T17">
        <f t="shared" si="14"/>
        <v>66.25</v>
      </c>
    </row>
    <row r="18" spans="1:20">
      <c r="A18" s="82">
        <v>15</v>
      </c>
      <c r="B18" s="93" t="s">
        <v>23</v>
      </c>
      <c r="C18" s="93" t="s">
        <v>14</v>
      </c>
      <c r="D18" s="93" t="s">
        <v>13</v>
      </c>
      <c r="E18" s="93" t="s">
        <v>13</v>
      </c>
      <c r="F18" s="93" t="s">
        <v>14</v>
      </c>
      <c r="G18" s="93" t="s">
        <v>13</v>
      </c>
      <c r="H18" s="93" t="s">
        <v>18</v>
      </c>
      <c r="I18" s="93" t="s">
        <v>23</v>
      </c>
      <c r="J18" s="93" t="s">
        <v>13</v>
      </c>
      <c r="L18">
        <f t="shared" ref="L18:T18" si="15">IF(B18="O",((10*10)-3.75),IF(B18="A+",((9*10)-3.75),IF(B18="A",((8.5*10)-3.75),IF(B18="B+",((8*10)-3.75),IF(B18="B",((7*10)-3.75),IF(B18="C",((6*10)-3.75),IF(B18="P",((5*10)-3.75),40)))))))</f>
        <v>81.25</v>
      </c>
      <c r="M18">
        <f t="shared" si="15"/>
        <v>56.25</v>
      </c>
      <c r="N18">
        <f t="shared" si="15"/>
        <v>66.25</v>
      </c>
      <c r="O18">
        <f t="shared" si="15"/>
        <v>66.25</v>
      </c>
      <c r="P18">
        <f t="shared" si="15"/>
        <v>56.25</v>
      </c>
      <c r="Q18">
        <f t="shared" si="15"/>
        <v>66.25</v>
      </c>
      <c r="R18">
        <f t="shared" si="15"/>
        <v>76.25</v>
      </c>
      <c r="S18">
        <f t="shared" si="15"/>
        <v>81.25</v>
      </c>
      <c r="T18">
        <f t="shared" si="15"/>
        <v>66.25</v>
      </c>
    </row>
    <row r="19" spans="1:20">
      <c r="A19" s="82">
        <v>16</v>
      </c>
      <c r="B19" s="93" t="s">
        <v>16</v>
      </c>
      <c r="C19" s="93" t="s">
        <v>16</v>
      </c>
      <c r="D19" s="93" t="s">
        <v>16</v>
      </c>
      <c r="E19" s="93" t="s">
        <v>16</v>
      </c>
      <c r="F19" s="93" t="s">
        <v>16</v>
      </c>
      <c r="G19" s="93" t="s">
        <v>16</v>
      </c>
      <c r="H19" s="93" t="s">
        <v>13</v>
      </c>
      <c r="I19" s="93" t="s">
        <v>18</v>
      </c>
      <c r="J19" s="93" t="s">
        <v>14</v>
      </c>
      <c r="L19">
        <f t="shared" ref="L19:T19" si="16">IF(B19="O",((10*10)-3.75),IF(B19="A+",((9*10)-3.75),IF(B19="A",((8.5*10)-3.75),IF(B19="B+",((8*10)-3.75),IF(B19="B",((7*10)-3.75),IF(B19="C",((6*10)-3.75),IF(B19="P",((5*10)-3.75),40)))))))</f>
        <v>40</v>
      </c>
      <c r="M19">
        <f t="shared" si="16"/>
        <v>40</v>
      </c>
      <c r="N19">
        <f t="shared" si="16"/>
        <v>40</v>
      </c>
      <c r="O19">
        <f t="shared" si="16"/>
        <v>40</v>
      </c>
      <c r="P19">
        <f t="shared" si="16"/>
        <v>40</v>
      </c>
      <c r="Q19">
        <f t="shared" si="16"/>
        <v>40</v>
      </c>
      <c r="R19">
        <f t="shared" si="16"/>
        <v>66.25</v>
      </c>
      <c r="S19">
        <f t="shared" si="16"/>
        <v>76.25</v>
      </c>
      <c r="T19">
        <f t="shared" si="16"/>
        <v>56.25</v>
      </c>
    </row>
    <row r="20" spans="1:20">
      <c r="A20" s="82">
        <v>17</v>
      </c>
      <c r="B20" s="93" t="s">
        <v>18</v>
      </c>
      <c r="C20" s="93" t="s">
        <v>18</v>
      </c>
      <c r="D20" s="93" t="s">
        <v>13</v>
      </c>
      <c r="E20" s="93" t="s">
        <v>18</v>
      </c>
      <c r="F20" s="93" t="s">
        <v>13</v>
      </c>
      <c r="G20" s="93" t="s">
        <v>16</v>
      </c>
      <c r="H20" s="93" t="s">
        <v>13</v>
      </c>
      <c r="I20" s="93" t="s">
        <v>23</v>
      </c>
      <c r="J20" s="93" t="s">
        <v>13</v>
      </c>
      <c r="L20">
        <f t="shared" ref="L20:T20" si="17">IF(B20="O",((10*10)-3.75),IF(B20="A+",((9*10)-3.75),IF(B20="A",((8.5*10)-3.75),IF(B20="B+",((8*10)-3.75),IF(B20="B",((7*10)-3.75),IF(B20="C",((6*10)-3.75),IF(B20="P",((5*10)-3.75),40)))))))</f>
        <v>76.25</v>
      </c>
      <c r="M20">
        <f t="shared" si="17"/>
        <v>76.25</v>
      </c>
      <c r="N20">
        <f t="shared" si="17"/>
        <v>66.25</v>
      </c>
      <c r="O20">
        <f t="shared" si="17"/>
        <v>76.25</v>
      </c>
      <c r="P20">
        <f t="shared" si="17"/>
        <v>66.25</v>
      </c>
      <c r="Q20">
        <f t="shared" si="17"/>
        <v>40</v>
      </c>
      <c r="R20">
        <f t="shared" si="17"/>
        <v>66.25</v>
      </c>
      <c r="S20">
        <f t="shared" si="17"/>
        <v>81.25</v>
      </c>
      <c r="T20">
        <f t="shared" si="17"/>
        <v>66.25</v>
      </c>
    </row>
    <row r="21" spans="1:20">
      <c r="A21" s="82">
        <v>18</v>
      </c>
      <c r="B21" s="93" t="s">
        <v>18</v>
      </c>
      <c r="C21" s="93" t="s">
        <v>13</v>
      </c>
      <c r="D21" s="93" t="s">
        <v>13</v>
      </c>
      <c r="E21" s="93" t="s">
        <v>14</v>
      </c>
      <c r="F21" s="93" t="s">
        <v>13</v>
      </c>
      <c r="G21" s="93" t="s">
        <v>18</v>
      </c>
      <c r="H21" s="93" t="s">
        <v>42</v>
      </c>
      <c r="I21" s="93" t="s">
        <v>35</v>
      </c>
      <c r="J21" s="93" t="s">
        <v>18</v>
      </c>
      <c r="L21">
        <f t="shared" ref="L21:T21" si="18">IF(B21="O",((10*10)-3.75),IF(B21="A+",((9*10)-3.75),IF(B21="A",((8.5*10)-3.75),IF(B21="B+",((8*10)-3.75),IF(B21="B",((7*10)-3.75),IF(B21="C",((6*10)-3.75),IF(B21="P",((5*10)-3.75),40)))))))</f>
        <v>76.25</v>
      </c>
      <c r="M21">
        <f t="shared" si="18"/>
        <v>66.25</v>
      </c>
      <c r="N21">
        <f t="shared" si="18"/>
        <v>66.25</v>
      </c>
      <c r="O21">
        <f t="shared" si="18"/>
        <v>56.25</v>
      </c>
      <c r="P21">
        <f t="shared" si="18"/>
        <v>66.25</v>
      </c>
      <c r="Q21">
        <f t="shared" si="18"/>
        <v>76.25</v>
      </c>
      <c r="R21">
        <f t="shared" si="18"/>
        <v>86.25</v>
      </c>
      <c r="S21">
        <f t="shared" si="18"/>
        <v>96.25</v>
      </c>
      <c r="T21">
        <f t="shared" si="18"/>
        <v>76.25</v>
      </c>
    </row>
    <row r="22" spans="1:20">
      <c r="A22" s="82">
        <v>19</v>
      </c>
      <c r="B22" s="93" t="s">
        <v>18</v>
      </c>
      <c r="C22" s="93" t="s">
        <v>16</v>
      </c>
      <c r="D22" s="93" t="s">
        <v>14</v>
      </c>
      <c r="E22" s="93" t="s">
        <v>15</v>
      </c>
      <c r="F22" s="93" t="s">
        <v>13</v>
      </c>
      <c r="G22" s="93" t="s">
        <v>14</v>
      </c>
      <c r="H22" s="93" t="s">
        <v>18</v>
      </c>
      <c r="I22" s="93" t="s">
        <v>18</v>
      </c>
      <c r="J22" s="93" t="s">
        <v>18</v>
      </c>
      <c r="L22">
        <f t="shared" ref="L22:T22" si="19">IF(B22="O",((10*10)-3.75),IF(B22="A+",((9*10)-3.75),IF(B22="A",((8.5*10)-3.75),IF(B22="B+",((8*10)-3.75),IF(B22="B",((7*10)-3.75),IF(B22="C",((6*10)-3.75),IF(B22="P",((5*10)-3.75),40)))))))</f>
        <v>76.25</v>
      </c>
      <c r="M22">
        <f t="shared" si="19"/>
        <v>40</v>
      </c>
      <c r="N22">
        <f t="shared" si="19"/>
        <v>56.25</v>
      </c>
      <c r="O22">
        <f t="shared" si="19"/>
        <v>46.25</v>
      </c>
      <c r="P22">
        <f t="shared" si="19"/>
        <v>66.25</v>
      </c>
      <c r="Q22">
        <f t="shared" si="19"/>
        <v>56.25</v>
      </c>
      <c r="R22">
        <f t="shared" si="19"/>
        <v>76.25</v>
      </c>
      <c r="S22">
        <f t="shared" si="19"/>
        <v>76.25</v>
      </c>
      <c r="T22">
        <f t="shared" si="19"/>
        <v>76.25</v>
      </c>
    </row>
    <row r="23" spans="1:20">
      <c r="A23" s="82">
        <v>20</v>
      </c>
      <c r="B23" s="93" t="s">
        <v>13</v>
      </c>
      <c r="C23" s="93" t="s">
        <v>13</v>
      </c>
      <c r="D23" s="93" t="s">
        <v>14</v>
      </c>
      <c r="E23" s="93" t="s">
        <v>14</v>
      </c>
      <c r="F23" s="93" t="s">
        <v>13</v>
      </c>
      <c r="G23" s="93" t="s">
        <v>16</v>
      </c>
      <c r="H23" s="93" t="s">
        <v>18</v>
      </c>
      <c r="I23" s="93" t="s">
        <v>18</v>
      </c>
      <c r="J23" s="93" t="s">
        <v>13</v>
      </c>
      <c r="L23">
        <f t="shared" ref="L23:T23" si="20">IF(B23="O",((10*10)-3.75),IF(B23="A+",((9*10)-3.75),IF(B23="A",((8.5*10)-3.75),IF(B23="B+",((8*10)-3.75),IF(B23="B",((7*10)-3.75),IF(B23="C",((6*10)-3.75),IF(B23="P",((5*10)-3.75),40)))))))</f>
        <v>66.25</v>
      </c>
      <c r="M23">
        <f t="shared" si="20"/>
        <v>66.25</v>
      </c>
      <c r="N23">
        <f t="shared" si="20"/>
        <v>56.25</v>
      </c>
      <c r="O23">
        <f t="shared" si="20"/>
        <v>56.25</v>
      </c>
      <c r="P23">
        <f t="shared" si="20"/>
        <v>66.25</v>
      </c>
      <c r="Q23">
        <f t="shared" si="20"/>
        <v>40</v>
      </c>
      <c r="R23">
        <f t="shared" si="20"/>
        <v>76.25</v>
      </c>
      <c r="S23">
        <f t="shared" si="20"/>
        <v>76.25</v>
      </c>
      <c r="T23">
        <f t="shared" si="20"/>
        <v>66.25</v>
      </c>
    </row>
    <row r="24" spans="1:20">
      <c r="A24" s="82">
        <v>21</v>
      </c>
      <c r="B24" s="93" t="s">
        <v>35</v>
      </c>
      <c r="C24" s="93" t="s">
        <v>18</v>
      </c>
      <c r="D24" s="93" t="s">
        <v>18</v>
      </c>
      <c r="E24" s="93" t="s">
        <v>13</v>
      </c>
      <c r="F24" s="93" t="s">
        <v>13</v>
      </c>
      <c r="G24" s="93" t="s">
        <v>13</v>
      </c>
      <c r="H24" s="93" t="s">
        <v>18</v>
      </c>
      <c r="I24" s="93" t="s">
        <v>23</v>
      </c>
      <c r="J24" s="93" t="s">
        <v>13</v>
      </c>
      <c r="L24">
        <f t="shared" ref="L24:T24" si="21">IF(B24="O",((10*10)-3.75),IF(B24="A+",((9*10)-3.75),IF(B24="A",((8.5*10)-3.75),IF(B24="B+",((8*10)-3.75),IF(B24="B",((7*10)-3.75),IF(B24="C",((6*10)-3.75),IF(B24="P",((5*10)-3.75),40)))))))</f>
        <v>96.25</v>
      </c>
      <c r="M24">
        <f t="shared" si="21"/>
        <v>76.25</v>
      </c>
      <c r="N24">
        <f t="shared" si="21"/>
        <v>76.25</v>
      </c>
      <c r="O24">
        <f t="shared" si="21"/>
        <v>66.25</v>
      </c>
      <c r="P24">
        <f t="shared" si="21"/>
        <v>66.25</v>
      </c>
      <c r="Q24">
        <f t="shared" si="21"/>
        <v>66.25</v>
      </c>
      <c r="R24">
        <f t="shared" si="21"/>
        <v>76.25</v>
      </c>
      <c r="S24">
        <f t="shared" si="21"/>
        <v>81.25</v>
      </c>
      <c r="T24">
        <f t="shared" si="21"/>
        <v>66.25</v>
      </c>
    </row>
    <row r="25" spans="1:20">
      <c r="A25" s="82">
        <v>22</v>
      </c>
      <c r="B25" s="93" t="s">
        <v>14</v>
      </c>
      <c r="C25" s="93" t="s">
        <v>18</v>
      </c>
      <c r="D25" s="93" t="s">
        <v>14</v>
      </c>
      <c r="E25" s="93" t="s">
        <v>14</v>
      </c>
      <c r="F25" s="93" t="s">
        <v>18</v>
      </c>
      <c r="G25" s="93" t="s">
        <v>16</v>
      </c>
      <c r="H25" s="93" t="s">
        <v>18</v>
      </c>
      <c r="I25" s="93" t="s">
        <v>23</v>
      </c>
      <c r="J25" s="93" t="s">
        <v>18</v>
      </c>
      <c r="L25">
        <f t="shared" ref="L25:T25" si="22">IF(B25="O",((10*10)-3.75),IF(B25="A+",((9*10)-3.75),IF(B25="A",((8.5*10)-3.75),IF(B25="B+",((8*10)-3.75),IF(B25="B",((7*10)-3.75),IF(B25="C",((6*10)-3.75),IF(B25="P",((5*10)-3.75),40)))))))</f>
        <v>56.25</v>
      </c>
      <c r="M25">
        <f t="shared" si="22"/>
        <v>76.25</v>
      </c>
      <c r="N25">
        <f t="shared" si="22"/>
        <v>56.25</v>
      </c>
      <c r="O25">
        <f t="shared" si="22"/>
        <v>56.25</v>
      </c>
      <c r="P25">
        <f t="shared" si="22"/>
        <v>76.25</v>
      </c>
      <c r="Q25">
        <f t="shared" si="22"/>
        <v>40</v>
      </c>
      <c r="R25">
        <f t="shared" si="22"/>
        <v>76.25</v>
      </c>
      <c r="S25">
        <f t="shared" si="22"/>
        <v>81.25</v>
      </c>
      <c r="T25">
        <f t="shared" si="22"/>
        <v>76.25</v>
      </c>
    </row>
    <row r="26" spans="1:20">
      <c r="A26" s="82">
        <v>23</v>
      </c>
      <c r="B26" s="93" t="s">
        <v>23</v>
      </c>
      <c r="C26" s="93" t="s">
        <v>18</v>
      </c>
      <c r="D26" s="93" t="s">
        <v>13</v>
      </c>
      <c r="E26" s="93" t="s">
        <v>13</v>
      </c>
      <c r="F26" s="93" t="s">
        <v>13</v>
      </c>
      <c r="G26" s="93" t="s">
        <v>13</v>
      </c>
      <c r="H26" s="93" t="s">
        <v>18</v>
      </c>
      <c r="I26" s="93" t="s">
        <v>23</v>
      </c>
      <c r="J26" s="93" t="s">
        <v>18</v>
      </c>
      <c r="L26">
        <f t="shared" ref="L26:T26" si="23">IF(B26="O",((10*10)-3.75),IF(B26="A+",((9*10)-3.75),IF(B26="A",((8.5*10)-3.75),IF(B26="B+",((8*10)-3.75),IF(B26="B",((7*10)-3.75),IF(B26="C",((6*10)-3.75),IF(B26="P",((5*10)-3.75),40)))))))</f>
        <v>81.25</v>
      </c>
      <c r="M26">
        <f t="shared" si="23"/>
        <v>76.25</v>
      </c>
      <c r="N26">
        <f t="shared" si="23"/>
        <v>66.25</v>
      </c>
      <c r="O26">
        <f t="shared" si="23"/>
        <v>66.25</v>
      </c>
      <c r="P26">
        <f t="shared" si="23"/>
        <v>66.25</v>
      </c>
      <c r="Q26">
        <f t="shared" si="23"/>
        <v>66.25</v>
      </c>
      <c r="R26">
        <f t="shared" si="23"/>
        <v>76.25</v>
      </c>
      <c r="S26">
        <f t="shared" si="23"/>
        <v>81.25</v>
      </c>
      <c r="T26">
        <f t="shared" si="23"/>
        <v>76.25</v>
      </c>
    </row>
    <row r="27" spans="1:20">
      <c r="A27" s="82">
        <v>24</v>
      </c>
      <c r="B27" s="93" t="s">
        <v>13</v>
      </c>
      <c r="C27" s="93" t="s">
        <v>13</v>
      </c>
      <c r="D27" s="93" t="s">
        <v>13</v>
      </c>
      <c r="E27" s="93" t="s">
        <v>13</v>
      </c>
      <c r="F27" s="93" t="s">
        <v>18</v>
      </c>
      <c r="G27" s="93" t="s">
        <v>13</v>
      </c>
      <c r="H27" s="93" t="s">
        <v>18</v>
      </c>
      <c r="I27" s="93" t="s">
        <v>23</v>
      </c>
      <c r="J27" s="93" t="s">
        <v>23</v>
      </c>
      <c r="L27">
        <f t="shared" ref="L27:T27" si="24">IF(B27="O",((10*10)-3.75),IF(B27="A+",((9*10)-3.75),IF(B27="A",((8.5*10)-3.75),IF(B27="B+",((8*10)-3.75),IF(B27="B",((7*10)-3.75),IF(B27="C",((6*10)-3.75),IF(B27="P",((5*10)-3.75),40)))))))</f>
        <v>66.25</v>
      </c>
      <c r="M27">
        <f t="shared" si="24"/>
        <v>66.25</v>
      </c>
      <c r="N27">
        <f t="shared" si="24"/>
        <v>66.25</v>
      </c>
      <c r="O27">
        <f t="shared" si="24"/>
        <v>66.25</v>
      </c>
      <c r="P27">
        <f t="shared" si="24"/>
        <v>76.25</v>
      </c>
      <c r="Q27">
        <f t="shared" si="24"/>
        <v>66.25</v>
      </c>
      <c r="R27">
        <f t="shared" si="24"/>
        <v>76.25</v>
      </c>
      <c r="S27">
        <f t="shared" si="24"/>
        <v>81.25</v>
      </c>
      <c r="T27">
        <f t="shared" si="24"/>
        <v>81.25</v>
      </c>
    </row>
    <row r="28" spans="1:20">
      <c r="A28" s="82">
        <v>25</v>
      </c>
      <c r="B28" s="93" t="s">
        <v>14</v>
      </c>
      <c r="C28" s="93" t="s">
        <v>15</v>
      </c>
      <c r="D28" s="93" t="s">
        <v>16</v>
      </c>
      <c r="E28" s="93" t="s">
        <v>16</v>
      </c>
      <c r="F28" s="93" t="s">
        <v>14</v>
      </c>
      <c r="G28" s="93" t="s">
        <v>16</v>
      </c>
      <c r="H28" s="93" t="s">
        <v>18</v>
      </c>
      <c r="I28" s="93" t="s">
        <v>18</v>
      </c>
      <c r="J28" s="93" t="s">
        <v>18</v>
      </c>
      <c r="L28">
        <f t="shared" ref="L28:T28" si="25">IF(B28="O",((10*10)-3.75),IF(B28="A+",((9*10)-3.75),IF(B28="A",((8.5*10)-3.75),IF(B28="B+",((8*10)-3.75),IF(B28="B",((7*10)-3.75),IF(B28="C",((6*10)-3.75),IF(B28="P",((5*10)-3.75),40)))))))</f>
        <v>56.25</v>
      </c>
      <c r="M28">
        <f t="shared" si="25"/>
        <v>46.25</v>
      </c>
      <c r="N28">
        <f t="shared" si="25"/>
        <v>40</v>
      </c>
      <c r="O28">
        <f t="shared" si="25"/>
        <v>40</v>
      </c>
      <c r="P28">
        <f t="shared" si="25"/>
        <v>56.25</v>
      </c>
      <c r="Q28">
        <f t="shared" si="25"/>
        <v>40</v>
      </c>
      <c r="R28">
        <f t="shared" si="25"/>
        <v>76.25</v>
      </c>
      <c r="S28">
        <f t="shared" si="25"/>
        <v>76.25</v>
      </c>
      <c r="T28">
        <f t="shared" si="25"/>
        <v>76.25</v>
      </c>
    </row>
    <row r="29" spans="1:20">
      <c r="A29" s="82">
        <v>26</v>
      </c>
      <c r="B29" s="93" t="s">
        <v>35</v>
      </c>
      <c r="C29" s="93" t="s">
        <v>13</v>
      </c>
      <c r="D29" s="93" t="s">
        <v>18</v>
      </c>
      <c r="E29" s="93" t="s">
        <v>14</v>
      </c>
      <c r="F29" s="93" t="s">
        <v>23</v>
      </c>
      <c r="G29" s="93" t="s">
        <v>13</v>
      </c>
      <c r="H29" s="93" t="s">
        <v>23</v>
      </c>
      <c r="I29" s="93" t="s">
        <v>42</v>
      </c>
      <c r="J29" s="93" t="s">
        <v>18</v>
      </c>
      <c r="L29">
        <f t="shared" ref="L29:T29" si="26">IF(B29="O",((10*10)-3.75),IF(B29="A+",((9*10)-3.75),IF(B29="A",((8.5*10)-3.75),IF(B29="B+",((8*10)-3.75),IF(B29="B",((7*10)-3.75),IF(B29="C",((6*10)-3.75),IF(B29="P",((5*10)-3.75),40)))))))</f>
        <v>96.25</v>
      </c>
      <c r="M29">
        <f t="shared" si="26"/>
        <v>66.25</v>
      </c>
      <c r="N29">
        <f t="shared" si="26"/>
        <v>76.25</v>
      </c>
      <c r="O29">
        <f t="shared" si="26"/>
        <v>56.25</v>
      </c>
      <c r="P29">
        <f t="shared" si="26"/>
        <v>81.25</v>
      </c>
      <c r="Q29">
        <f t="shared" si="26"/>
        <v>66.25</v>
      </c>
      <c r="R29">
        <f t="shared" si="26"/>
        <v>81.25</v>
      </c>
      <c r="S29">
        <f t="shared" si="26"/>
        <v>86.25</v>
      </c>
      <c r="T29">
        <f t="shared" si="26"/>
        <v>76.25</v>
      </c>
    </row>
    <row r="30" spans="1:20">
      <c r="A30" s="82">
        <v>27</v>
      </c>
      <c r="B30" s="93" t="s">
        <v>42</v>
      </c>
      <c r="C30" s="93" t="s">
        <v>23</v>
      </c>
      <c r="D30" s="93" t="s">
        <v>18</v>
      </c>
      <c r="E30" s="93" t="s">
        <v>18</v>
      </c>
      <c r="F30" s="93" t="s">
        <v>14</v>
      </c>
      <c r="G30" s="93" t="s">
        <v>18</v>
      </c>
      <c r="H30" s="93" t="s">
        <v>23</v>
      </c>
      <c r="I30" s="93" t="s">
        <v>23</v>
      </c>
      <c r="J30" s="93" t="s">
        <v>18</v>
      </c>
      <c r="L30">
        <f t="shared" ref="L30:T30" si="27">IF(B30="O",((10*10)-3.75),IF(B30="A+",((9*10)-3.75),IF(B30="A",((8.5*10)-3.75),IF(B30="B+",((8*10)-3.75),IF(B30="B",((7*10)-3.75),IF(B30="C",((6*10)-3.75),IF(B30="P",((5*10)-3.75),40)))))))</f>
        <v>86.25</v>
      </c>
      <c r="M30">
        <f t="shared" si="27"/>
        <v>81.25</v>
      </c>
      <c r="N30">
        <f t="shared" si="27"/>
        <v>76.25</v>
      </c>
      <c r="O30">
        <f t="shared" si="27"/>
        <v>76.25</v>
      </c>
      <c r="P30">
        <f t="shared" si="27"/>
        <v>56.25</v>
      </c>
      <c r="Q30">
        <f t="shared" si="27"/>
        <v>76.25</v>
      </c>
      <c r="R30">
        <f t="shared" si="27"/>
        <v>81.25</v>
      </c>
      <c r="S30">
        <f t="shared" si="27"/>
        <v>81.25</v>
      </c>
      <c r="T30">
        <f t="shared" si="27"/>
        <v>76.25</v>
      </c>
    </row>
    <row r="31" spans="1:20">
      <c r="A31" s="82">
        <v>28</v>
      </c>
      <c r="B31" s="93" t="s">
        <v>16</v>
      </c>
      <c r="C31" s="93" t="s">
        <v>16</v>
      </c>
      <c r="D31" s="93" t="s">
        <v>16</v>
      </c>
      <c r="E31" s="93" t="s">
        <v>15</v>
      </c>
      <c r="F31" s="93" t="s">
        <v>18</v>
      </c>
      <c r="G31" s="93" t="s">
        <v>14</v>
      </c>
      <c r="H31" s="93" t="s">
        <v>23</v>
      </c>
      <c r="I31" s="93" t="s">
        <v>18</v>
      </c>
      <c r="J31" s="93" t="s">
        <v>13</v>
      </c>
      <c r="L31">
        <f t="shared" ref="L31:T31" si="28">IF(B31="O",((10*10)-3.75),IF(B31="A+",((9*10)-3.75),IF(B31="A",((8.5*10)-3.75),IF(B31="B+",((8*10)-3.75),IF(B31="B",((7*10)-3.75),IF(B31="C",((6*10)-3.75),IF(B31="P",((5*10)-3.75),40)))))))</f>
        <v>40</v>
      </c>
      <c r="M31">
        <f t="shared" si="28"/>
        <v>40</v>
      </c>
      <c r="N31">
        <f t="shared" si="28"/>
        <v>40</v>
      </c>
      <c r="O31">
        <f t="shared" si="28"/>
        <v>46.25</v>
      </c>
      <c r="P31">
        <f t="shared" si="28"/>
        <v>76.25</v>
      </c>
      <c r="Q31">
        <f t="shared" si="28"/>
        <v>56.25</v>
      </c>
      <c r="R31">
        <f t="shared" si="28"/>
        <v>81.25</v>
      </c>
      <c r="S31">
        <f t="shared" si="28"/>
        <v>76.25</v>
      </c>
      <c r="T31">
        <f t="shared" si="28"/>
        <v>66.25</v>
      </c>
    </row>
    <row r="32" spans="1:20">
      <c r="A32" s="82">
        <v>29</v>
      </c>
      <c r="B32" s="93" t="s">
        <v>18</v>
      </c>
      <c r="C32" s="93" t="s">
        <v>18</v>
      </c>
      <c r="D32" s="93" t="s">
        <v>13</v>
      </c>
      <c r="E32" s="93" t="s">
        <v>13</v>
      </c>
      <c r="F32" s="93" t="s">
        <v>18</v>
      </c>
      <c r="G32" s="93" t="s">
        <v>13</v>
      </c>
      <c r="H32" s="93" t="s">
        <v>23</v>
      </c>
      <c r="I32" s="93" t="s">
        <v>23</v>
      </c>
      <c r="J32" s="93" t="s">
        <v>18</v>
      </c>
      <c r="L32">
        <f t="shared" ref="L32:T32" si="29">IF(B32="O",((10*10)-3.75),IF(B32="A+",((9*10)-3.75),IF(B32="A",((8.5*10)-3.75),IF(B32="B+",((8*10)-3.75),IF(B32="B",((7*10)-3.75),IF(B32="C",((6*10)-3.75),IF(B32="P",((5*10)-3.75),40)))))))</f>
        <v>76.25</v>
      </c>
      <c r="M32">
        <f t="shared" si="29"/>
        <v>76.25</v>
      </c>
      <c r="N32">
        <f t="shared" si="29"/>
        <v>66.25</v>
      </c>
      <c r="O32">
        <f t="shared" si="29"/>
        <v>66.25</v>
      </c>
      <c r="P32">
        <f t="shared" si="29"/>
        <v>76.25</v>
      </c>
      <c r="Q32">
        <f t="shared" si="29"/>
        <v>66.25</v>
      </c>
      <c r="R32">
        <f t="shared" si="29"/>
        <v>81.25</v>
      </c>
      <c r="S32">
        <f t="shared" si="29"/>
        <v>81.25</v>
      </c>
      <c r="T32">
        <f t="shared" si="29"/>
        <v>76.25</v>
      </c>
    </row>
    <row r="33" spans="1:20">
      <c r="A33" s="82">
        <v>30</v>
      </c>
      <c r="B33" s="93" t="s">
        <v>13</v>
      </c>
      <c r="C33" s="93" t="s">
        <v>16</v>
      </c>
      <c r="D33" s="93" t="s">
        <v>13</v>
      </c>
      <c r="E33" s="93" t="s">
        <v>14</v>
      </c>
      <c r="F33" s="93" t="s">
        <v>18</v>
      </c>
      <c r="G33" s="93" t="s">
        <v>13</v>
      </c>
      <c r="H33" s="93" t="s">
        <v>23</v>
      </c>
      <c r="I33" s="93" t="s">
        <v>42</v>
      </c>
      <c r="J33" s="93" t="s">
        <v>18</v>
      </c>
      <c r="L33">
        <f t="shared" ref="L33:T33" si="30">IF(B33="O",((10*10)-3.75),IF(B33="A+",((9*10)-3.75),IF(B33="A",((8.5*10)-3.75),IF(B33="B+",((8*10)-3.75),IF(B33="B",((7*10)-3.75),IF(B33="C",((6*10)-3.75),IF(B33="P",((5*10)-3.75),40)))))))</f>
        <v>66.25</v>
      </c>
      <c r="M33">
        <f t="shared" si="30"/>
        <v>40</v>
      </c>
      <c r="N33">
        <f t="shared" si="30"/>
        <v>66.25</v>
      </c>
      <c r="O33">
        <f t="shared" si="30"/>
        <v>56.25</v>
      </c>
      <c r="P33">
        <f t="shared" si="30"/>
        <v>76.25</v>
      </c>
      <c r="Q33">
        <f t="shared" si="30"/>
        <v>66.25</v>
      </c>
      <c r="R33">
        <f t="shared" si="30"/>
        <v>81.25</v>
      </c>
      <c r="S33">
        <f t="shared" si="30"/>
        <v>86.25</v>
      </c>
      <c r="T33">
        <f t="shared" si="30"/>
        <v>76.25</v>
      </c>
    </row>
    <row r="34" spans="1:20">
      <c r="A34" s="82">
        <v>31</v>
      </c>
      <c r="B34" s="93" t="s">
        <v>18</v>
      </c>
      <c r="C34" s="93" t="s">
        <v>18</v>
      </c>
      <c r="D34" s="93" t="s">
        <v>13</v>
      </c>
      <c r="E34" s="93" t="s">
        <v>13</v>
      </c>
      <c r="F34" s="93" t="s">
        <v>18</v>
      </c>
      <c r="G34" s="93" t="s">
        <v>18</v>
      </c>
      <c r="H34" s="93" t="s">
        <v>18</v>
      </c>
      <c r="I34" s="93" t="s">
        <v>23</v>
      </c>
      <c r="J34" s="93" t="s">
        <v>18</v>
      </c>
      <c r="L34">
        <f t="shared" ref="L34:T34" si="31">IF(B34="O",((10*10)-3.75),IF(B34="A+",((9*10)-3.75),IF(B34="A",((8.5*10)-3.75),IF(B34="B+",((8*10)-3.75),IF(B34="B",((7*10)-3.75),IF(B34="C",((6*10)-3.75),IF(B34="P",((5*10)-3.75),40)))))))</f>
        <v>76.25</v>
      </c>
      <c r="M34">
        <f t="shared" si="31"/>
        <v>76.25</v>
      </c>
      <c r="N34">
        <f t="shared" si="31"/>
        <v>66.25</v>
      </c>
      <c r="O34">
        <f t="shared" si="31"/>
        <v>66.25</v>
      </c>
      <c r="P34">
        <f t="shared" si="31"/>
        <v>76.25</v>
      </c>
      <c r="Q34">
        <f t="shared" si="31"/>
        <v>76.25</v>
      </c>
      <c r="R34">
        <f t="shared" si="31"/>
        <v>76.25</v>
      </c>
      <c r="S34">
        <f t="shared" si="31"/>
        <v>81.25</v>
      </c>
      <c r="T34">
        <f t="shared" si="31"/>
        <v>76.25</v>
      </c>
    </row>
    <row r="35" spans="1:20">
      <c r="A35" s="82">
        <v>32</v>
      </c>
      <c r="B35" s="93" t="s">
        <v>35</v>
      </c>
      <c r="C35" s="93" t="s">
        <v>42</v>
      </c>
      <c r="D35" s="93" t="s">
        <v>23</v>
      </c>
      <c r="E35" s="93" t="s">
        <v>18</v>
      </c>
      <c r="F35" s="93" t="s">
        <v>18</v>
      </c>
      <c r="G35" s="93" t="s">
        <v>23</v>
      </c>
      <c r="H35" s="93" t="s">
        <v>23</v>
      </c>
      <c r="I35" s="93" t="s">
        <v>23</v>
      </c>
      <c r="J35" s="93" t="s">
        <v>18</v>
      </c>
      <c r="L35">
        <f t="shared" ref="L35:T35" si="32">IF(B35="O",((10*10)-3.75),IF(B35="A+",((9*10)-3.75),IF(B35="A",((8.5*10)-3.75),IF(B35="B+",((8*10)-3.75),IF(B35="B",((7*10)-3.75),IF(B35="C",((6*10)-3.75),IF(B35="P",((5*10)-3.75),40)))))))</f>
        <v>96.25</v>
      </c>
      <c r="M35">
        <f t="shared" si="32"/>
        <v>86.25</v>
      </c>
      <c r="N35">
        <f t="shared" si="32"/>
        <v>81.25</v>
      </c>
      <c r="O35">
        <f t="shared" si="32"/>
        <v>76.25</v>
      </c>
      <c r="P35">
        <f t="shared" si="32"/>
        <v>76.25</v>
      </c>
      <c r="Q35">
        <f t="shared" si="32"/>
        <v>81.25</v>
      </c>
      <c r="R35">
        <f t="shared" si="32"/>
        <v>81.25</v>
      </c>
      <c r="S35">
        <f t="shared" si="32"/>
        <v>81.25</v>
      </c>
      <c r="T35">
        <f t="shared" si="32"/>
        <v>76.25</v>
      </c>
    </row>
    <row r="36" spans="1:20">
      <c r="A36" s="82">
        <v>33</v>
      </c>
      <c r="B36" s="93" t="s">
        <v>14</v>
      </c>
      <c r="C36" s="93" t="s">
        <v>13</v>
      </c>
      <c r="D36" s="93" t="s">
        <v>14</v>
      </c>
      <c r="E36" s="93" t="s">
        <v>14</v>
      </c>
      <c r="F36" s="93" t="s">
        <v>18</v>
      </c>
      <c r="G36" s="93" t="s">
        <v>13</v>
      </c>
      <c r="H36" s="93" t="s">
        <v>18</v>
      </c>
      <c r="I36" s="93" t="s">
        <v>18</v>
      </c>
      <c r="J36" s="93" t="s">
        <v>18</v>
      </c>
      <c r="L36">
        <f t="shared" ref="L36:T36" si="33">IF(B36="O",((10*10)-3.75),IF(B36="A+",((9*10)-3.75),IF(B36="A",((8.5*10)-3.75),IF(B36="B+",((8*10)-3.75),IF(B36="B",((7*10)-3.75),IF(B36="C",((6*10)-3.75),IF(B36="P",((5*10)-3.75),40)))))))</f>
        <v>56.25</v>
      </c>
      <c r="M36">
        <f t="shared" si="33"/>
        <v>66.25</v>
      </c>
      <c r="N36">
        <f t="shared" si="33"/>
        <v>56.25</v>
      </c>
      <c r="O36">
        <f t="shared" si="33"/>
        <v>56.25</v>
      </c>
      <c r="P36">
        <f t="shared" si="33"/>
        <v>76.25</v>
      </c>
      <c r="Q36">
        <f t="shared" si="33"/>
        <v>66.25</v>
      </c>
      <c r="R36">
        <f t="shared" si="33"/>
        <v>76.25</v>
      </c>
      <c r="S36">
        <f t="shared" si="33"/>
        <v>76.25</v>
      </c>
      <c r="T36">
        <f t="shared" si="33"/>
        <v>76.25</v>
      </c>
    </row>
    <row r="37" spans="1:20">
      <c r="A37" s="82">
        <v>34</v>
      </c>
      <c r="B37" s="93" t="s">
        <v>15</v>
      </c>
      <c r="C37" s="93" t="s">
        <v>15</v>
      </c>
      <c r="D37" s="93" t="s">
        <v>16</v>
      </c>
      <c r="E37" s="93" t="s">
        <v>14</v>
      </c>
      <c r="F37" s="93" t="s">
        <v>13</v>
      </c>
      <c r="G37" s="93" t="s">
        <v>16</v>
      </c>
      <c r="H37" s="93" t="s">
        <v>18</v>
      </c>
      <c r="I37" s="93" t="s">
        <v>23</v>
      </c>
      <c r="J37" s="93" t="s">
        <v>18</v>
      </c>
      <c r="L37">
        <f t="shared" ref="L37:T37" si="34">IF(B37="O",((10*10)-3.75),IF(B37="A+",((9*10)-3.75),IF(B37="A",((8.5*10)-3.75),IF(B37="B+",((8*10)-3.75),IF(B37="B",((7*10)-3.75),IF(B37="C",((6*10)-3.75),IF(B37="P",((5*10)-3.75),40)))))))</f>
        <v>46.25</v>
      </c>
      <c r="M37">
        <f t="shared" si="34"/>
        <v>46.25</v>
      </c>
      <c r="N37">
        <f t="shared" si="34"/>
        <v>40</v>
      </c>
      <c r="O37">
        <f t="shared" si="34"/>
        <v>56.25</v>
      </c>
      <c r="P37">
        <f t="shared" si="34"/>
        <v>66.25</v>
      </c>
      <c r="Q37">
        <f t="shared" si="34"/>
        <v>40</v>
      </c>
      <c r="R37">
        <f t="shared" si="34"/>
        <v>76.25</v>
      </c>
      <c r="S37">
        <f t="shared" si="34"/>
        <v>81.25</v>
      </c>
      <c r="T37">
        <f t="shared" si="34"/>
        <v>76.25</v>
      </c>
    </row>
    <row r="38" spans="1:20">
      <c r="A38" s="82">
        <v>35</v>
      </c>
      <c r="B38" s="93" t="s">
        <v>14</v>
      </c>
      <c r="C38" s="93" t="s">
        <v>13</v>
      </c>
      <c r="D38" s="93" t="s">
        <v>14</v>
      </c>
      <c r="E38" s="93" t="s">
        <v>15</v>
      </c>
      <c r="F38" s="93" t="s">
        <v>18</v>
      </c>
      <c r="G38" s="93" t="s">
        <v>14</v>
      </c>
      <c r="H38" s="93" t="s">
        <v>18</v>
      </c>
      <c r="I38" s="93" t="s">
        <v>18</v>
      </c>
      <c r="J38" s="93" t="s">
        <v>13</v>
      </c>
      <c r="L38">
        <f t="shared" ref="L38:T38" si="35">IF(B38="O",((10*10)-3.75),IF(B38="A+",((9*10)-3.75),IF(B38="A",((8.5*10)-3.75),IF(B38="B+",((8*10)-3.75),IF(B38="B",((7*10)-3.75),IF(B38="C",((6*10)-3.75),IF(B38="P",((5*10)-3.75),40)))))))</f>
        <v>56.25</v>
      </c>
      <c r="M38">
        <f t="shared" si="35"/>
        <v>66.25</v>
      </c>
      <c r="N38">
        <f t="shared" si="35"/>
        <v>56.25</v>
      </c>
      <c r="O38">
        <f t="shared" si="35"/>
        <v>46.25</v>
      </c>
      <c r="P38">
        <f t="shared" si="35"/>
        <v>76.25</v>
      </c>
      <c r="Q38">
        <f t="shared" si="35"/>
        <v>56.25</v>
      </c>
      <c r="R38">
        <f t="shared" si="35"/>
        <v>76.25</v>
      </c>
      <c r="S38">
        <f t="shared" si="35"/>
        <v>76.25</v>
      </c>
      <c r="T38">
        <f t="shared" si="35"/>
        <v>66.25</v>
      </c>
    </row>
    <row r="39" spans="1:20">
      <c r="A39" s="82">
        <v>36</v>
      </c>
      <c r="B39" s="93" t="s">
        <v>13</v>
      </c>
      <c r="C39" s="93" t="s">
        <v>14</v>
      </c>
      <c r="D39" s="93" t="s">
        <v>13</v>
      </c>
      <c r="E39" s="93" t="s">
        <v>16</v>
      </c>
      <c r="F39" s="93" t="s">
        <v>13</v>
      </c>
      <c r="G39" s="93" t="s">
        <v>16</v>
      </c>
      <c r="H39" s="93" t="s">
        <v>18</v>
      </c>
      <c r="I39" s="93" t="s">
        <v>23</v>
      </c>
      <c r="J39" s="93" t="s">
        <v>18</v>
      </c>
      <c r="L39">
        <f t="shared" ref="L39:T39" si="36">IF(B39="O",((10*10)-3.75),IF(B39="A+",((9*10)-3.75),IF(B39="A",((8.5*10)-3.75),IF(B39="B+",((8*10)-3.75),IF(B39="B",((7*10)-3.75),IF(B39="C",((6*10)-3.75),IF(B39="P",((5*10)-3.75),40)))))))</f>
        <v>66.25</v>
      </c>
      <c r="M39">
        <f t="shared" si="36"/>
        <v>56.25</v>
      </c>
      <c r="N39">
        <f t="shared" si="36"/>
        <v>66.25</v>
      </c>
      <c r="O39">
        <f t="shared" si="36"/>
        <v>40</v>
      </c>
      <c r="P39">
        <f t="shared" si="36"/>
        <v>66.25</v>
      </c>
      <c r="Q39">
        <f t="shared" si="36"/>
        <v>40</v>
      </c>
      <c r="R39">
        <f t="shared" si="36"/>
        <v>76.25</v>
      </c>
      <c r="S39">
        <f t="shared" si="36"/>
        <v>81.25</v>
      </c>
      <c r="T39">
        <f t="shared" si="36"/>
        <v>76.25</v>
      </c>
    </row>
    <row r="40" spans="1:20">
      <c r="A40" s="82">
        <v>37</v>
      </c>
      <c r="B40" s="93" t="s">
        <v>18</v>
      </c>
      <c r="C40" s="93" t="s">
        <v>13</v>
      </c>
      <c r="D40" s="93" t="s">
        <v>13</v>
      </c>
      <c r="E40" s="93" t="s">
        <v>16</v>
      </c>
      <c r="F40" s="93" t="s">
        <v>18</v>
      </c>
      <c r="G40" s="93" t="s">
        <v>13</v>
      </c>
      <c r="H40" s="93" t="s">
        <v>23</v>
      </c>
      <c r="I40" s="93" t="s">
        <v>23</v>
      </c>
      <c r="J40" s="93" t="s">
        <v>18</v>
      </c>
      <c r="L40">
        <f t="shared" ref="L40:T40" si="37">IF(B40="O",((10*10)-3.75),IF(B40="A+",((9*10)-3.75),IF(B40="A",((8.5*10)-3.75),IF(B40="B+",((8*10)-3.75),IF(B40="B",((7*10)-3.75),IF(B40="C",((6*10)-3.75),IF(B40="P",((5*10)-3.75),40)))))))</f>
        <v>76.25</v>
      </c>
      <c r="M40">
        <f t="shared" si="37"/>
        <v>66.25</v>
      </c>
      <c r="N40">
        <f t="shared" si="37"/>
        <v>66.25</v>
      </c>
      <c r="O40">
        <f t="shared" si="37"/>
        <v>40</v>
      </c>
      <c r="P40">
        <f t="shared" si="37"/>
        <v>76.25</v>
      </c>
      <c r="Q40">
        <f t="shared" si="37"/>
        <v>66.25</v>
      </c>
      <c r="R40">
        <f t="shared" si="37"/>
        <v>81.25</v>
      </c>
      <c r="S40">
        <f t="shared" si="37"/>
        <v>81.25</v>
      </c>
      <c r="T40">
        <f t="shared" si="37"/>
        <v>76.25</v>
      </c>
    </row>
    <row r="41" spans="1:20">
      <c r="A41" s="82">
        <v>38</v>
      </c>
      <c r="B41" s="93" t="s">
        <v>23</v>
      </c>
      <c r="C41" s="93" t="s">
        <v>14</v>
      </c>
      <c r="D41" s="93" t="s">
        <v>13</v>
      </c>
      <c r="E41" s="93" t="s">
        <v>16</v>
      </c>
      <c r="F41" s="93" t="s">
        <v>23</v>
      </c>
      <c r="G41" s="93" t="s">
        <v>14</v>
      </c>
      <c r="H41" s="93" t="s">
        <v>18</v>
      </c>
      <c r="I41" s="93" t="s">
        <v>42</v>
      </c>
      <c r="J41" s="93" t="s">
        <v>13</v>
      </c>
      <c r="L41">
        <f t="shared" ref="L41:T41" si="38">IF(B41="O",((10*10)-3.75),IF(B41="A+",((9*10)-3.75),IF(B41="A",((8.5*10)-3.75),IF(B41="B+",((8*10)-3.75),IF(B41="B",((7*10)-3.75),IF(B41="C",((6*10)-3.75),IF(B41="P",((5*10)-3.75),40)))))))</f>
        <v>81.25</v>
      </c>
      <c r="M41">
        <f t="shared" si="38"/>
        <v>56.25</v>
      </c>
      <c r="N41">
        <f t="shared" si="38"/>
        <v>66.25</v>
      </c>
      <c r="O41">
        <f t="shared" si="38"/>
        <v>40</v>
      </c>
      <c r="P41">
        <f t="shared" si="38"/>
        <v>81.25</v>
      </c>
      <c r="Q41">
        <f t="shared" si="38"/>
        <v>56.25</v>
      </c>
      <c r="R41">
        <f t="shared" si="38"/>
        <v>76.25</v>
      </c>
      <c r="S41">
        <f t="shared" si="38"/>
        <v>86.25</v>
      </c>
      <c r="T41">
        <f t="shared" si="38"/>
        <v>66.25</v>
      </c>
    </row>
    <row r="42" spans="1:20">
      <c r="A42" s="82">
        <v>39</v>
      </c>
      <c r="B42" s="93" t="s">
        <v>13</v>
      </c>
      <c r="C42" s="93" t="s">
        <v>13</v>
      </c>
      <c r="D42" s="93" t="s">
        <v>14</v>
      </c>
      <c r="E42" s="93" t="s">
        <v>16</v>
      </c>
      <c r="F42" s="93" t="s">
        <v>13</v>
      </c>
      <c r="G42" s="93" t="s">
        <v>16</v>
      </c>
      <c r="H42" s="93" t="s">
        <v>18</v>
      </c>
      <c r="I42" s="93" t="s">
        <v>23</v>
      </c>
      <c r="J42" s="93" t="s">
        <v>13</v>
      </c>
      <c r="L42">
        <f t="shared" ref="L42:T42" si="39">IF(B42="O",((10*10)-3.75),IF(B42="A+",((9*10)-3.75),IF(B42="A",((8.5*10)-3.75),IF(B42="B+",((8*10)-3.75),IF(B42="B",((7*10)-3.75),IF(B42="C",((6*10)-3.75),IF(B42="P",((5*10)-3.75),40)))))))</f>
        <v>66.25</v>
      </c>
      <c r="M42">
        <f t="shared" si="39"/>
        <v>66.25</v>
      </c>
      <c r="N42">
        <f t="shared" si="39"/>
        <v>56.25</v>
      </c>
      <c r="O42">
        <f t="shared" si="39"/>
        <v>40</v>
      </c>
      <c r="P42">
        <f t="shared" si="39"/>
        <v>66.25</v>
      </c>
      <c r="Q42">
        <f t="shared" si="39"/>
        <v>40</v>
      </c>
      <c r="R42">
        <f t="shared" si="39"/>
        <v>76.25</v>
      </c>
      <c r="S42">
        <f t="shared" si="39"/>
        <v>81.25</v>
      </c>
      <c r="T42">
        <f t="shared" si="39"/>
        <v>66.25</v>
      </c>
    </row>
    <row r="43" spans="1:20">
      <c r="A43" s="82">
        <v>40</v>
      </c>
      <c r="B43" s="93" t="s">
        <v>35</v>
      </c>
      <c r="C43" s="93" t="s">
        <v>13</v>
      </c>
      <c r="D43" s="93" t="s">
        <v>18</v>
      </c>
      <c r="E43" s="93" t="s">
        <v>16</v>
      </c>
      <c r="F43" s="93" t="s">
        <v>18</v>
      </c>
      <c r="G43" s="93" t="s">
        <v>13</v>
      </c>
      <c r="H43" s="93" t="s">
        <v>18</v>
      </c>
      <c r="I43" s="93" t="s">
        <v>18</v>
      </c>
      <c r="J43" s="93" t="s">
        <v>13</v>
      </c>
      <c r="L43">
        <f t="shared" ref="L43:T43" si="40">IF(B43="O",((10*10)-3.75),IF(B43="A+",((9*10)-3.75),IF(B43="A",((8.5*10)-3.75),IF(B43="B+",((8*10)-3.75),IF(B43="B",((7*10)-3.75),IF(B43="C",((6*10)-3.75),IF(B43="P",((5*10)-3.75),40)))))))</f>
        <v>96.25</v>
      </c>
      <c r="M43">
        <f t="shared" si="40"/>
        <v>66.25</v>
      </c>
      <c r="N43">
        <f t="shared" si="40"/>
        <v>76.25</v>
      </c>
      <c r="O43">
        <f t="shared" si="40"/>
        <v>40</v>
      </c>
      <c r="P43">
        <f t="shared" si="40"/>
        <v>76.25</v>
      </c>
      <c r="Q43">
        <f t="shared" si="40"/>
        <v>66.25</v>
      </c>
      <c r="R43">
        <f t="shared" si="40"/>
        <v>76.25</v>
      </c>
      <c r="S43">
        <f t="shared" si="40"/>
        <v>76.25</v>
      </c>
      <c r="T43">
        <f t="shared" si="40"/>
        <v>66.25</v>
      </c>
    </row>
    <row r="44" spans="1:20">
      <c r="A44" s="82">
        <v>41</v>
      </c>
      <c r="B44" s="93" t="s">
        <v>13</v>
      </c>
      <c r="C44" s="93" t="s">
        <v>13</v>
      </c>
      <c r="D44" s="93" t="s">
        <v>13</v>
      </c>
      <c r="E44" s="93" t="s">
        <v>16</v>
      </c>
      <c r="F44" s="93" t="s">
        <v>13</v>
      </c>
      <c r="G44" s="93" t="s">
        <v>13</v>
      </c>
      <c r="H44" s="93" t="s">
        <v>18</v>
      </c>
      <c r="I44" s="93" t="s">
        <v>42</v>
      </c>
      <c r="J44" s="93" t="s">
        <v>18</v>
      </c>
      <c r="L44">
        <f t="shared" ref="L44:T44" si="41">IF(B44="O",((10*10)-3.75),IF(B44="A+",((9*10)-3.75),IF(B44="A",((8.5*10)-3.75),IF(B44="B+",((8*10)-3.75),IF(B44="B",((7*10)-3.75),IF(B44="C",((6*10)-3.75),IF(B44="P",((5*10)-3.75),40)))))))</f>
        <v>66.25</v>
      </c>
      <c r="M44">
        <f t="shared" si="41"/>
        <v>66.25</v>
      </c>
      <c r="N44">
        <f t="shared" si="41"/>
        <v>66.25</v>
      </c>
      <c r="O44">
        <f t="shared" si="41"/>
        <v>40</v>
      </c>
      <c r="P44">
        <f t="shared" si="41"/>
        <v>66.25</v>
      </c>
      <c r="Q44">
        <f t="shared" si="41"/>
        <v>66.25</v>
      </c>
      <c r="R44">
        <f t="shared" si="41"/>
        <v>76.25</v>
      </c>
      <c r="S44">
        <f t="shared" si="41"/>
        <v>86.25</v>
      </c>
      <c r="T44">
        <f t="shared" si="41"/>
        <v>76.25</v>
      </c>
    </row>
    <row r="45" spans="1:20">
      <c r="A45" s="82">
        <v>42</v>
      </c>
      <c r="B45" s="93" t="s">
        <v>13</v>
      </c>
      <c r="C45" s="93" t="s">
        <v>14</v>
      </c>
      <c r="D45" s="93" t="s">
        <v>16</v>
      </c>
      <c r="E45" s="93" t="s">
        <v>16</v>
      </c>
      <c r="F45" s="93" t="s">
        <v>18</v>
      </c>
      <c r="G45" s="93" t="s">
        <v>14</v>
      </c>
      <c r="H45" s="93" t="s">
        <v>18</v>
      </c>
      <c r="I45" s="93" t="s">
        <v>18</v>
      </c>
      <c r="J45" s="93" t="s">
        <v>13</v>
      </c>
      <c r="L45">
        <f t="shared" ref="L45:T45" si="42">IF(B45="O",((10*10)-3.75),IF(B45="A+",((9*10)-3.75),IF(B45="A",((8.5*10)-3.75),IF(B45="B+",((8*10)-3.75),IF(B45="B",((7*10)-3.75),IF(B45="C",((6*10)-3.75),IF(B45="P",((5*10)-3.75),40)))))))</f>
        <v>66.25</v>
      </c>
      <c r="M45">
        <f t="shared" si="42"/>
        <v>56.25</v>
      </c>
      <c r="N45">
        <f t="shared" si="42"/>
        <v>40</v>
      </c>
      <c r="O45">
        <f t="shared" si="42"/>
        <v>40</v>
      </c>
      <c r="P45">
        <f t="shared" si="42"/>
        <v>76.25</v>
      </c>
      <c r="Q45">
        <f t="shared" si="42"/>
        <v>56.25</v>
      </c>
      <c r="R45">
        <f t="shared" si="42"/>
        <v>76.25</v>
      </c>
      <c r="S45">
        <f t="shared" si="42"/>
        <v>76.25</v>
      </c>
      <c r="T45">
        <f t="shared" si="42"/>
        <v>66.25</v>
      </c>
    </row>
    <row r="46" spans="1:20">
      <c r="A46" s="82">
        <v>43</v>
      </c>
      <c r="B46" s="93" t="s">
        <v>42</v>
      </c>
      <c r="C46" s="93" t="s">
        <v>23</v>
      </c>
      <c r="D46" s="93" t="s">
        <v>18</v>
      </c>
      <c r="E46" s="93" t="s">
        <v>16</v>
      </c>
      <c r="F46" s="93" t="s">
        <v>18</v>
      </c>
      <c r="G46" s="93" t="s">
        <v>13</v>
      </c>
      <c r="H46" s="93" t="s">
        <v>18</v>
      </c>
      <c r="I46" s="93" t="s">
        <v>23</v>
      </c>
      <c r="J46" s="93" t="s">
        <v>13</v>
      </c>
      <c r="L46">
        <f t="shared" ref="L46:T46" si="43">IF(B46="O",((10*10)-3.75),IF(B46="A+",((9*10)-3.75),IF(B46="A",((8.5*10)-3.75),IF(B46="B+",((8*10)-3.75),IF(B46="B",((7*10)-3.75),IF(B46="C",((6*10)-3.75),IF(B46="P",((5*10)-3.75),40)))))))</f>
        <v>86.25</v>
      </c>
      <c r="M46">
        <f t="shared" si="43"/>
        <v>81.25</v>
      </c>
      <c r="N46">
        <f t="shared" si="43"/>
        <v>76.25</v>
      </c>
      <c r="O46">
        <f t="shared" si="43"/>
        <v>40</v>
      </c>
      <c r="P46">
        <f t="shared" si="43"/>
        <v>76.25</v>
      </c>
      <c r="Q46">
        <f t="shared" si="43"/>
        <v>66.25</v>
      </c>
      <c r="R46">
        <f t="shared" si="43"/>
        <v>76.25</v>
      </c>
      <c r="S46">
        <f t="shared" si="43"/>
        <v>81.25</v>
      </c>
      <c r="T46">
        <f t="shared" si="43"/>
        <v>66.25</v>
      </c>
    </row>
    <row r="47" spans="1:20">
      <c r="A47" s="82">
        <v>44</v>
      </c>
      <c r="B47" s="93" t="s">
        <v>15</v>
      </c>
      <c r="C47" s="93" t="s">
        <v>15</v>
      </c>
      <c r="D47" s="93" t="s">
        <v>16</v>
      </c>
      <c r="E47" s="93" t="s">
        <v>16</v>
      </c>
      <c r="F47" s="93" t="s">
        <v>14</v>
      </c>
      <c r="G47" s="93" t="s">
        <v>16</v>
      </c>
      <c r="H47" s="93" t="s">
        <v>18</v>
      </c>
      <c r="I47" s="93" t="s">
        <v>18</v>
      </c>
      <c r="J47" s="93" t="s">
        <v>14</v>
      </c>
      <c r="L47">
        <f t="shared" ref="L47:T47" si="44">IF(B47="O",((10*10)-3.75),IF(B47="A+",((9*10)-3.75),IF(B47="A",((8.5*10)-3.75),IF(B47="B+",((8*10)-3.75),IF(B47="B",((7*10)-3.75),IF(B47="C",((6*10)-3.75),IF(B47="P",((5*10)-3.75),40)))))))</f>
        <v>46.25</v>
      </c>
      <c r="M47">
        <f t="shared" si="44"/>
        <v>46.25</v>
      </c>
      <c r="N47">
        <f t="shared" si="44"/>
        <v>40</v>
      </c>
      <c r="O47">
        <f t="shared" si="44"/>
        <v>40</v>
      </c>
      <c r="P47">
        <f t="shared" si="44"/>
        <v>56.25</v>
      </c>
      <c r="Q47">
        <f t="shared" si="44"/>
        <v>40</v>
      </c>
      <c r="R47">
        <f t="shared" si="44"/>
        <v>76.25</v>
      </c>
      <c r="S47">
        <f t="shared" si="44"/>
        <v>76.25</v>
      </c>
      <c r="T47">
        <f t="shared" si="44"/>
        <v>56.25</v>
      </c>
    </row>
    <row r="48" spans="1:20">
      <c r="A48" s="82">
        <v>45</v>
      </c>
      <c r="B48" s="93" t="s">
        <v>23</v>
      </c>
      <c r="C48" s="93" t="s">
        <v>13</v>
      </c>
      <c r="D48" s="93" t="s">
        <v>13</v>
      </c>
      <c r="E48" s="93" t="s">
        <v>14</v>
      </c>
      <c r="F48" s="93" t="s">
        <v>14</v>
      </c>
      <c r="G48" s="93" t="s">
        <v>14</v>
      </c>
      <c r="H48" s="93" t="s">
        <v>18</v>
      </c>
      <c r="I48" s="93" t="s">
        <v>23</v>
      </c>
      <c r="J48" s="93" t="s">
        <v>13</v>
      </c>
      <c r="L48">
        <f t="shared" ref="L48:T48" si="45">IF(B48="O",((10*10)-3.75),IF(B48="A+",((9*10)-3.75),IF(B48="A",((8.5*10)-3.75),IF(B48="B+",((8*10)-3.75),IF(B48="B",((7*10)-3.75),IF(B48="C",((6*10)-3.75),IF(B48="P",((5*10)-3.75),40)))))))</f>
        <v>81.25</v>
      </c>
      <c r="M48">
        <f t="shared" si="45"/>
        <v>66.25</v>
      </c>
      <c r="N48">
        <f t="shared" si="45"/>
        <v>66.25</v>
      </c>
      <c r="O48">
        <f t="shared" si="45"/>
        <v>56.25</v>
      </c>
      <c r="P48">
        <f t="shared" si="45"/>
        <v>56.25</v>
      </c>
      <c r="Q48">
        <f t="shared" si="45"/>
        <v>56.25</v>
      </c>
      <c r="R48">
        <f t="shared" si="45"/>
        <v>76.25</v>
      </c>
      <c r="S48">
        <f t="shared" si="45"/>
        <v>81.25</v>
      </c>
      <c r="T48">
        <f t="shared" si="45"/>
        <v>66.25</v>
      </c>
    </row>
    <row r="49" spans="1:20">
      <c r="A49" s="82">
        <v>46</v>
      </c>
      <c r="B49" s="93" t="s">
        <v>23</v>
      </c>
      <c r="C49" s="93" t="s">
        <v>18</v>
      </c>
      <c r="D49" s="93" t="s">
        <v>13</v>
      </c>
      <c r="E49" s="93" t="s">
        <v>13</v>
      </c>
      <c r="F49" s="93" t="s">
        <v>18</v>
      </c>
      <c r="G49" s="93" t="s">
        <v>14</v>
      </c>
      <c r="H49" s="93" t="s">
        <v>23</v>
      </c>
      <c r="I49" s="93" t="s">
        <v>42</v>
      </c>
      <c r="J49" s="93" t="s">
        <v>13</v>
      </c>
      <c r="L49">
        <f t="shared" ref="L49:T49" si="46">IF(B49="O",((10*10)-3.75),IF(B49="A+",((9*10)-3.75),IF(B49="A",((8.5*10)-3.75),IF(B49="B+",((8*10)-3.75),IF(B49="B",((7*10)-3.75),IF(B49="C",((6*10)-3.75),IF(B49="P",((5*10)-3.75),40)))))))</f>
        <v>81.25</v>
      </c>
      <c r="M49">
        <f t="shared" si="46"/>
        <v>76.25</v>
      </c>
      <c r="N49">
        <f t="shared" si="46"/>
        <v>66.25</v>
      </c>
      <c r="O49">
        <f t="shared" si="46"/>
        <v>66.25</v>
      </c>
      <c r="P49">
        <f t="shared" si="46"/>
        <v>76.25</v>
      </c>
      <c r="Q49">
        <f t="shared" si="46"/>
        <v>56.25</v>
      </c>
      <c r="R49">
        <f t="shared" si="46"/>
        <v>81.25</v>
      </c>
      <c r="S49">
        <f t="shared" si="46"/>
        <v>86.25</v>
      </c>
      <c r="T49">
        <f t="shared" si="46"/>
        <v>66.25</v>
      </c>
    </row>
    <row r="50" spans="1:20">
      <c r="A50" s="82">
        <v>47</v>
      </c>
      <c r="B50" s="93" t="s">
        <v>13</v>
      </c>
      <c r="C50" s="93" t="s">
        <v>18</v>
      </c>
      <c r="D50" s="93" t="s">
        <v>14</v>
      </c>
      <c r="E50" s="93" t="s">
        <v>14</v>
      </c>
      <c r="F50" s="93" t="s">
        <v>23</v>
      </c>
      <c r="G50" s="93" t="s">
        <v>14</v>
      </c>
      <c r="H50" s="93" t="s">
        <v>13</v>
      </c>
      <c r="I50" s="93" t="s">
        <v>18</v>
      </c>
      <c r="J50" s="93" t="s">
        <v>14</v>
      </c>
      <c r="L50">
        <f t="shared" ref="L50:T50" si="47">IF(B50="O",((10*10)-3.75),IF(B50="A+",((9*10)-3.75),IF(B50="A",((8.5*10)-3.75),IF(B50="B+",((8*10)-3.75),IF(B50="B",((7*10)-3.75),IF(B50="C",((6*10)-3.75),IF(B50="P",((5*10)-3.75),40)))))))</f>
        <v>66.25</v>
      </c>
      <c r="M50">
        <f t="shared" si="47"/>
        <v>76.25</v>
      </c>
      <c r="N50">
        <f t="shared" si="47"/>
        <v>56.25</v>
      </c>
      <c r="O50">
        <f t="shared" si="47"/>
        <v>56.25</v>
      </c>
      <c r="P50">
        <f t="shared" si="47"/>
        <v>81.25</v>
      </c>
      <c r="Q50">
        <f t="shared" si="47"/>
        <v>56.25</v>
      </c>
      <c r="R50">
        <f t="shared" si="47"/>
        <v>66.25</v>
      </c>
      <c r="S50">
        <f t="shared" si="47"/>
        <v>76.25</v>
      </c>
      <c r="T50">
        <f t="shared" si="47"/>
        <v>56.25</v>
      </c>
    </row>
    <row r="51" spans="1:20">
      <c r="A51" s="82">
        <v>48</v>
      </c>
      <c r="B51" s="93" t="s">
        <v>13</v>
      </c>
      <c r="C51" s="93" t="s">
        <v>16</v>
      </c>
      <c r="D51" s="93" t="s">
        <v>15</v>
      </c>
      <c r="E51" s="93" t="s">
        <v>16</v>
      </c>
      <c r="F51" s="93" t="s">
        <v>18</v>
      </c>
      <c r="G51" s="93" t="s">
        <v>14</v>
      </c>
      <c r="H51" s="93" t="s">
        <v>18</v>
      </c>
      <c r="I51" s="93" t="s">
        <v>42</v>
      </c>
      <c r="J51" s="93" t="s">
        <v>14</v>
      </c>
      <c r="L51">
        <f t="shared" ref="L51:T51" si="48">IF(B51="O",((10*10)-3.75),IF(B51="A+",((9*10)-3.75),IF(B51="A",((8.5*10)-3.75),IF(B51="B+",((8*10)-3.75),IF(B51="B",((7*10)-3.75),IF(B51="C",((6*10)-3.75),IF(B51="P",((5*10)-3.75),40)))))))</f>
        <v>66.25</v>
      </c>
      <c r="M51">
        <f t="shared" si="48"/>
        <v>40</v>
      </c>
      <c r="N51">
        <f t="shared" si="48"/>
        <v>46.25</v>
      </c>
      <c r="O51">
        <f t="shared" si="48"/>
        <v>40</v>
      </c>
      <c r="P51">
        <f t="shared" si="48"/>
        <v>76.25</v>
      </c>
      <c r="Q51">
        <f t="shared" si="48"/>
        <v>56.25</v>
      </c>
      <c r="R51">
        <f t="shared" si="48"/>
        <v>76.25</v>
      </c>
      <c r="S51">
        <f t="shared" si="48"/>
        <v>86.25</v>
      </c>
      <c r="T51">
        <f t="shared" si="48"/>
        <v>56.25</v>
      </c>
    </row>
    <row r="52" spans="1:20">
      <c r="A52" s="82">
        <v>49</v>
      </c>
      <c r="B52" s="93" t="s">
        <v>13</v>
      </c>
      <c r="C52" s="93" t="s">
        <v>13</v>
      </c>
      <c r="D52" s="93" t="s">
        <v>14</v>
      </c>
      <c r="E52" s="93" t="s">
        <v>14</v>
      </c>
      <c r="F52" s="93" t="s">
        <v>18</v>
      </c>
      <c r="G52" s="93" t="s">
        <v>14</v>
      </c>
      <c r="H52" s="93" t="s">
        <v>18</v>
      </c>
      <c r="I52" s="93" t="s">
        <v>42</v>
      </c>
      <c r="J52" s="93" t="s">
        <v>14</v>
      </c>
      <c r="L52">
        <f t="shared" ref="L52:T52" si="49">IF(B52="O",((10*10)-3.75),IF(B52="A+",((9*10)-3.75),IF(B52="A",((8.5*10)-3.75),IF(B52="B+",((8*10)-3.75),IF(B52="B",((7*10)-3.75),IF(B52="C",((6*10)-3.75),IF(B52="P",((5*10)-3.75),40)))))))</f>
        <v>66.25</v>
      </c>
      <c r="M52">
        <f t="shared" si="49"/>
        <v>66.25</v>
      </c>
      <c r="N52">
        <f t="shared" si="49"/>
        <v>56.25</v>
      </c>
      <c r="O52">
        <f t="shared" si="49"/>
        <v>56.25</v>
      </c>
      <c r="P52">
        <f t="shared" si="49"/>
        <v>76.25</v>
      </c>
      <c r="Q52">
        <f t="shared" si="49"/>
        <v>56.25</v>
      </c>
      <c r="R52">
        <f t="shared" si="49"/>
        <v>76.25</v>
      </c>
      <c r="S52">
        <f t="shared" si="49"/>
        <v>86.25</v>
      </c>
      <c r="T52">
        <f t="shared" si="49"/>
        <v>56.25</v>
      </c>
    </row>
    <row r="53" spans="1:20">
      <c r="A53" s="82">
        <v>50</v>
      </c>
      <c r="B53" s="93" t="s">
        <v>13</v>
      </c>
      <c r="C53" s="93" t="s">
        <v>14</v>
      </c>
      <c r="D53" s="93" t="s">
        <v>13</v>
      </c>
      <c r="E53" s="93" t="s">
        <v>16</v>
      </c>
      <c r="F53" s="93" t="s">
        <v>14</v>
      </c>
      <c r="G53" s="93" t="s">
        <v>14</v>
      </c>
      <c r="H53" s="93" t="s">
        <v>18</v>
      </c>
      <c r="I53" s="93" t="s">
        <v>23</v>
      </c>
      <c r="J53" s="93" t="s">
        <v>14</v>
      </c>
      <c r="L53">
        <f t="shared" ref="L53:T53" si="50">IF(B53="O",((10*10)-3.75),IF(B53="A+",((9*10)-3.75),IF(B53="A",((8.5*10)-3.75),IF(B53="B+",((8*10)-3.75),IF(B53="B",((7*10)-3.75),IF(B53="C",((6*10)-3.75),IF(B53="P",((5*10)-3.75),40)))))))</f>
        <v>66.25</v>
      </c>
      <c r="M53">
        <f t="shared" si="50"/>
        <v>56.25</v>
      </c>
      <c r="N53">
        <f t="shared" si="50"/>
        <v>66.25</v>
      </c>
      <c r="O53">
        <f t="shared" si="50"/>
        <v>40</v>
      </c>
      <c r="P53">
        <f t="shared" si="50"/>
        <v>56.25</v>
      </c>
      <c r="Q53">
        <f t="shared" si="50"/>
        <v>56.25</v>
      </c>
      <c r="R53">
        <f t="shared" si="50"/>
        <v>76.25</v>
      </c>
      <c r="S53">
        <f t="shared" si="50"/>
        <v>81.25</v>
      </c>
      <c r="T53">
        <f t="shared" si="50"/>
        <v>56.25</v>
      </c>
    </row>
    <row r="54" spans="1:20">
      <c r="A54" s="82">
        <v>51</v>
      </c>
      <c r="B54" s="93" t="s">
        <v>23</v>
      </c>
      <c r="C54" s="93" t="s">
        <v>18</v>
      </c>
      <c r="D54" s="93" t="s">
        <v>18</v>
      </c>
      <c r="E54" s="93" t="s">
        <v>14</v>
      </c>
      <c r="F54" s="93" t="s">
        <v>18</v>
      </c>
      <c r="G54" s="93" t="s">
        <v>18</v>
      </c>
      <c r="H54" s="93" t="s">
        <v>14</v>
      </c>
      <c r="I54" s="93" t="s">
        <v>23</v>
      </c>
      <c r="J54" s="93" t="s">
        <v>14</v>
      </c>
      <c r="L54">
        <f t="shared" ref="L54:T54" si="51">IF(B54="O",((10*10)-3.75),IF(B54="A+",((9*10)-3.75),IF(B54="A",((8.5*10)-3.75),IF(B54="B+",((8*10)-3.75),IF(B54="B",((7*10)-3.75),IF(B54="C",((6*10)-3.75),IF(B54="P",((5*10)-3.75),40)))))))</f>
        <v>81.25</v>
      </c>
      <c r="M54">
        <f t="shared" si="51"/>
        <v>76.25</v>
      </c>
      <c r="N54">
        <f t="shared" si="51"/>
        <v>76.25</v>
      </c>
      <c r="O54">
        <f t="shared" si="51"/>
        <v>56.25</v>
      </c>
      <c r="P54">
        <f t="shared" si="51"/>
        <v>76.25</v>
      </c>
      <c r="Q54">
        <f t="shared" si="51"/>
        <v>76.25</v>
      </c>
      <c r="R54">
        <f t="shared" si="51"/>
        <v>56.25</v>
      </c>
      <c r="S54">
        <f t="shared" si="51"/>
        <v>81.25</v>
      </c>
      <c r="T54">
        <f t="shared" si="51"/>
        <v>56.25</v>
      </c>
    </row>
    <row r="55" spans="1:20">
      <c r="A55" s="82">
        <v>52</v>
      </c>
      <c r="B55" s="93" t="s">
        <v>13</v>
      </c>
      <c r="C55" s="93" t="s">
        <v>13</v>
      </c>
      <c r="D55" s="93" t="s">
        <v>14</v>
      </c>
      <c r="E55" s="93" t="s">
        <v>16</v>
      </c>
      <c r="F55" s="93" t="s">
        <v>13</v>
      </c>
      <c r="G55" s="93" t="s">
        <v>13</v>
      </c>
      <c r="H55" s="93" t="s">
        <v>18</v>
      </c>
      <c r="I55" s="93" t="s">
        <v>23</v>
      </c>
      <c r="J55" s="93" t="s">
        <v>13</v>
      </c>
      <c r="L55">
        <f t="shared" ref="L55:T55" si="52">IF(B55="O",((10*10)-3.75),IF(B55="A+",((9*10)-3.75),IF(B55="A",((8.5*10)-3.75),IF(B55="B+",((8*10)-3.75),IF(B55="B",((7*10)-3.75),IF(B55="C",((6*10)-3.75),IF(B55="P",((5*10)-3.75),40)))))))</f>
        <v>66.25</v>
      </c>
      <c r="M55">
        <f t="shared" si="52"/>
        <v>66.25</v>
      </c>
      <c r="N55">
        <f t="shared" si="52"/>
        <v>56.25</v>
      </c>
      <c r="O55">
        <f t="shared" si="52"/>
        <v>40</v>
      </c>
      <c r="P55">
        <f t="shared" si="52"/>
        <v>66.25</v>
      </c>
      <c r="Q55">
        <f t="shared" si="52"/>
        <v>66.25</v>
      </c>
      <c r="R55">
        <f t="shared" si="52"/>
        <v>76.25</v>
      </c>
      <c r="S55">
        <f t="shared" si="52"/>
        <v>81.25</v>
      </c>
      <c r="T55">
        <f t="shared" si="52"/>
        <v>66.25</v>
      </c>
    </row>
    <row r="56" spans="1:20">
      <c r="A56" s="82">
        <v>53</v>
      </c>
      <c r="B56" s="93" t="s">
        <v>18</v>
      </c>
      <c r="C56" s="93" t="s">
        <v>23</v>
      </c>
      <c r="D56" s="93" t="s">
        <v>18</v>
      </c>
      <c r="E56" s="93" t="s">
        <v>13</v>
      </c>
      <c r="F56" s="93" t="s">
        <v>18</v>
      </c>
      <c r="G56" s="93" t="s">
        <v>35</v>
      </c>
      <c r="H56" s="93" t="s">
        <v>42</v>
      </c>
      <c r="I56" s="93" t="s">
        <v>42</v>
      </c>
      <c r="J56" s="93" t="s">
        <v>13</v>
      </c>
      <c r="L56">
        <f t="shared" ref="L56:T56" si="53">IF(B56="O",((10*10)-3.75),IF(B56="A+",((9*10)-3.75),IF(B56="A",((8.5*10)-3.75),IF(B56="B+",((8*10)-3.75),IF(B56="B",((7*10)-3.75),IF(B56="C",((6*10)-3.75),IF(B56="P",((5*10)-3.75),40)))))))</f>
        <v>76.25</v>
      </c>
      <c r="M56">
        <f t="shared" si="53"/>
        <v>81.25</v>
      </c>
      <c r="N56">
        <f t="shared" si="53"/>
        <v>76.25</v>
      </c>
      <c r="O56">
        <f t="shared" si="53"/>
        <v>66.25</v>
      </c>
      <c r="P56">
        <f t="shared" si="53"/>
        <v>76.25</v>
      </c>
      <c r="Q56">
        <f t="shared" si="53"/>
        <v>96.25</v>
      </c>
      <c r="R56">
        <f t="shared" si="53"/>
        <v>86.25</v>
      </c>
      <c r="S56">
        <f t="shared" si="53"/>
        <v>86.25</v>
      </c>
      <c r="T56">
        <f t="shared" si="53"/>
        <v>66.25</v>
      </c>
    </row>
    <row r="57" spans="1:20">
      <c r="A57" s="82">
        <v>54</v>
      </c>
      <c r="B57" s="93" t="s">
        <v>13</v>
      </c>
      <c r="C57" s="93" t="s">
        <v>18</v>
      </c>
      <c r="D57" s="93" t="s">
        <v>18</v>
      </c>
      <c r="E57" s="93" t="s">
        <v>14</v>
      </c>
      <c r="F57" s="93" t="s">
        <v>13</v>
      </c>
      <c r="G57" s="93" t="s">
        <v>13</v>
      </c>
      <c r="H57" s="93" t="s">
        <v>42</v>
      </c>
      <c r="I57" s="93" t="s">
        <v>42</v>
      </c>
      <c r="J57" s="93" t="s">
        <v>13</v>
      </c>
      <c r="L57">
        <f t="shared" ref="L57:T57" si="54">IF(B57="O",((10*10)-3.75),IF(B57="A+",((9*10)-3.75),IF(B57="A",((8.5*10)-3.75),IF(B57="B+",((8*10)-3.75),IF(B57="B",((7*10)-3.75),IF(B57="C",((6*10)-3.75),IF(B57="P",((5*10)-3.75),40)))))))</f>
        <v>66.25</v>
      </c>
      <c r="M57">
        <f t="shared" si="54"/>
        <v>76.25</v>
      </c>
      <c r="N57">
        <f t="shared" si="54"/>
        <v>76.25</v>
      </c>
      <c r="O57">
        <f t="shared" si="54"/>
        <v>56.25</v>
      </c>
      <c r="P57">
        <f t="shared" si="54"/>
        <v>66.25</v>
      </c>
      <c r="Q57">
        <f t="shared" si="54"/>
        <v>66.25</v>
      </c>
      <c r="R57">
        <f t="shared" si="54"/>
        <v>86.25</v>
      </c>
      <c r="S57">
        <f t="shared" si="54"/>
        <v>86.25</v>
      </c>
      <c r="T57">
        <f t="shared" si="54"/>
        <v>66.25</v>
      </c>
    </row>
    <row r="58" spans="1:20">
      <c r="A58" s="82">
        <v>55</v>
      </c>
      <c r="B58" s="93" t="s">
        <v>13</v>
      </c>
      <c r="C58" s="93" t="s">
        <v>13</v>
      </c>
      <c r="D58" s="93" t="s">
        <v>18</v>
      </c>
      <c r="E58" s="93" t="s">
        <v>16</v>
      </c>
      <c r="F58" s="93" t="s">
        <v>13</v>
      </c>
      <c r="G58" s="93" t="s">
        <v>16</v>
      </c>
      <c r="H58" s="93" t="s">
        <v>18</v>
      </c>
      <c r="I58" s="93" t="s">
        <v>18</v>
      </c>
      <c r="J58" s="93" t="s">
        <v>13</v>
      </c>
      <c r="L58">
        <f t="shared" ref="L58:T58" si="55">IF(B58="O",((10*10)-3.75),IF(B58="A+",((9*10)-3.75),IF(B58="A",((8.5*10)-3.75),IF(B58="B+",((8*10)-3.75),IF(B58="B",((7*10)-3.75),IF(B58="C",((6*10)-3.75),IF(B58="P",((5*10)-3.75),40)))))))</f>
        <v>66.25</v>
      </c>
      <c r="M58">
        <f t="shared" si="55"/>
        <v>66.25</v>
      </c>
      <c r="N58">
        <f t="shared" si="55"/>
        <v>76.25</v>
      </c>
      <c r="O58">
        <f t="shared" si="55"/>
        <v>40</v>
      </c>
      <c r="P58">
        <f t="shared" si="55"/>
        <v>66.25</v>
      </c>
      <c r="Q58">
        <f t="shared" si="55"/>
        <v>40</v>
      </c>
      <c r="R58">
        <f t="shared" si="55"/>
        <v>76.25</v>
      </c>
      <c r="S58">
        <f t="shared" si="55"/>
        <v>76.25</v>
      </c>
      <c r="T58">
        <f t="shared" si="55"/>
        <v>66.25</v>
      </c>
    </row>
    <row r="59" spans="1:20">
      <c r="A59" s="82">
        <v>56</v>
      </c>
      <c r="B59" s="93" t="s">
        <v>13</v>
      </c>
      <c r="C59" s="93" t="s">
        <v>42</v>
      </c>
      <c r="D59" s="93" t="s">
        <v>42</v>
      </c>
      <c r="E59" s="93" t="s">
        <v>13</v>
      </c>
      <c r="F59" s="93" t="s">
        <v>13</v>
      </c>
      <c r="G59" s="93" t="s">
        <v>18</v>
      </c>
      <c r="H59" s="93" t="s">
        <v>23</v>
      </c>
      <c r="I59" s="93" t="s">
        <v>42</v>
      </c>
      <c r="J59" s="93" t="s">
        <v>13</v>
      </c>
      <c r="L59">
        <f t="shared" ref="L59:T59" si="56">IF(B59="O",((10*10)-3.75),IF(B59="A+",((9*10)-3.75),IF(B59="A",((8.5*10)-3.75),IF(B59="B+",((8*10)-3.75),IF(B59="B",((7*10)-3.75),IF(B59="C",((6*10)-3.75),IF(B59="P",((5*10)-3.75),40)))))))</f>
        <v>66.25</v>
      </c>
      <c r="M59">
        <f t="shared" si="56"/>
        <v>86.25</v>
      </c>
      <c r="N59">
        <f t="shared" si="56"/>
        <v>86.25</v>
      </c>
      <c r="O59">
        <f t="shared" si="56"/>
        <v>66.25</v>
      </c>
      <c r="P59">
        <f t="shared" si="56"/>
        <v>66.25</v>
      </c>
      <c r="Q59">
        <f t="shared" si="56"/>
        <v>76.25</v>
      </c>
      <c r="R59">
        <f t="shared" si="56"/>
        <v>81.25</v>
      </c>
      <c r="S59">
        <f t="shared" si="56"/>
        <v>86.25</v>
      </c>
      <c r="T59">
        <f t="shared" si="56"/>
        <v>66.25</v>
      </c>
    </row>
    <row r="60" spans="1:20">
      <c r="A60" s="82">
        <v>57</v>
      </c>
      <c r="B60" s="93" t="s">
        <v>35</v>
      </c>
      <c r="C60" s="93" t="s">
        <v>18</v>
      </c>
      <c r="D60" s="93" t="s">
        <v>23</v>
      </c>
      <c r="E60" s="93" t="s">
        <v>13</v>
      </c>
      <c r="F60" s="93" t="s">
        <v>13</v>
      </c>
      <c r="G60" s="93" t="s">
        <v>13</v>
      </c>
      <c r="H60" s="93" t="s">
        <v>18</v>
      </c>
      <c r="I60" s="93" t="s">
        <v>23</v>
      </c>
      <c r="J60" s="93" t="s">
        <v>13</v>
      </c>
      <c r="L60">
        <f t="shared" ref="L60:T60" si="57">IF(B60="O",((10*10)-3.75),IF(B60="A+",((9*10)-3.75),IF(B60="A",((8.5*10)-3.75),IF(B60="B+",((8*10)-3.75),IF(B60="B",((7*10)-3.75),IF(B60="C",((6*10)-3.75),IF(B60="P",((5*10)-3.75),40)))))))</f>
        <v>96.25</v>
      </c>
      <c r="M60">
        <f t="shared" si="57"/>
        <v>76.25</v>
      </c>
      <c r="N60">
        <f t="shared" si="57"/>
        <v>81.25</v>
      </c>
      <c r="O60">
        <f t="shared" si="57"/>
        <v>66.25</v>
      </c>
      <c r="P60">
        <f t="shared" si="57"/>
        <v>66.25</v>
      </c>
      <c r="Q60">
        <f t="shared" si="57"/>
        <v>66.25</v>
      </c>
      <c r="R60">
        <f t="shared" si="57"/>
        <v>76.25</v>
      </c>
      <c r="S60">
        <f t="shared" si="57"/>
        <v>81.25</v>
      </c>
      <c r="T60">
        <f t="shared" si="57"/>
        <v>66.25</v>
      </c>
    </row>
    <row r="61" spans="1:20">
      <c r="A61" s="82">
        <v>58</v>
      </c>
      <c r="B61" s="93" t="s">
        <v>16</v>
      </c>
      <c r="C61" s="93" t="s">
        <v>14</v>
      </c>
      <c r="D61" s="93" t="s">
        <v>16</v>
      </c>
      <c r="E61" s="93" t="s">
        <v>16</v>
      </c>
      <c r="F61" s="93" t="s">
        <v>13</v>
      </c>
      <c r="G61" s="93" t="s">
        <v>14</v>
      </c>
      <c r="H61" s="93" t="s">
        <v>18</v>
      </c>
      <c r="I61" s="93" t="s">
        <v>23</v>
      </c>
      <c r="J61" s="93" t="s">
        <v>13</v>
      </c>
      <c r="L61">
        <f t="shared" ref="L61:T61" si="58">IF(B61="O",((10*10)-3.75),IF(B61="A+",((9*10)-3.75),IF(B61="A",((8.5*10)-3.75),IF(B61="B+",((8*10)-3.75),IF(B61="B",((7*10)-3.75),IF(B61="C",((6*10)-3.75),IF(B61="P",((5*10)-3.75),40)))))))</f>
        <v>40</v>
      </c>
      <c r="M61">
        <f t="shared" si="58"/>
        <v>56.25</v>
      </c>
      <c r="N61">
        <f t="shared" si="58"/>
        <v>40</v>
      </c>
      <c r="O61">
        <f t="shared" si="58"/>
        <v>40</v>
      </c>
      <c r="P61">
        <f t="shared" si="58"/>
        <v>66.25</v>
      </c>
      <c r="Q61">
        <f t="shared" si="58"/>
        <v>56.25</v>
      </c>
      <c r="R61">
        <f t="shared" si="58"/>
        <v>76.25</v>
      </c>
      <c r="S61">
        <f t="shared" si="58"/>
        <v>81.25</v>
      </c>
      <c r="T61">
        <f t="shared" si="58"/>
        <v>66.25</v>
      </c>
    </row>
    <row r="62" spans="1:20">
      <c r="A62" s="82">
        <v>59</v>
      </c>
      <c r="B62" s="93" t="s">
        <v>35</v>
      </c>
      <c r="C62" s="93" t="s">
        <v>35</v>
      </c>
      <c r="D62" s="93" t="s">
        <v>23</v>
      </c>
      <c r="E62" s="93" t="s">
        <v>18</v>
      </c>
      <c r="F62" s="93" t="s">
        <v>18</v>
      </c>
      <c r="G62" s="93" t="s">
        <v>18</v>
      </c>
      <c r="H62" s="93" t="s">
        <v>35</v>
      </c>
      <c r="I62" s="93" t="s">
        <v>42</v>
      </c>
      <c r="J62" s="93" t="s">
        <v>13</v>
      </c>
      <c r="L62">
        <f t="shared" ref="L62:T62" si="59">IF(B62="O",((10*10)-3.75),IF(B62="A+",((9*10)-3.75),IF(B62="A",((8.5*10)-3.75),IF(B62="B+",((8*10)-3.75),IF(B62="B",((7*10)-3.75),IF(B62="C",((6*10)-3.75),IF(B62="P",((5*10)-3.75),40)))))))</f>
        <v>96.25</v>
      </c>
      <c r="M62">
        <f t="shared" si="59"/>
        <v>96.25</v>
      </c>
      <c r="N62">
        <f t="shared" si="59"/>
        <v>81.25</v>
      </c>
      <c r="O62">
        <f t="shared" si="59"/>
        <v>76.25</v>
      </c>
      <c r="P62">
        <f t="shared" si="59"/>
        <v>76.25</v>
      </c>
      <c r="Q62">
        <f t="shared" si="59"/>
        <v>76.25</v>
      </c>
      <c r="R62">
        <f t="shared" si="59"/>
        <v>96.25</v>
      </c>
      <c r="S62">
        <f t="shared" si="59"/>
        <v>86.25</v>
      </c>
      <c r="T62">
        <f t="shared" si="59"/>
        <v>66.25</v>
      </c>
    </row>
    <row r="63" spans="1:20">
      <c r="A63" s="82">
        <v>60</v>
      </c>
      <c r="B63" s="93" t="s">
        <v>35</v>
      </c>
      <c r="C63" s="93" t="s">
        <v>18</v>
      </c>
      <c r="D63" s="93" t="s">
        <v>18</v>
      </c>
      <c r="E63" s="93" t="s">
        <v>16</v>
      </c>
      <c r="F63" s="93" t="s">
        <v>13</v>
      </c>
      <c r="G63" s="93" t="s">
        <v>13</v>
      </c>
      <c r="H63" s="93" t="s">
        <v>18</v>
      </c>
      <c r="I63" s="93" t="s">
        <v>23</v>
      </c>
      <c r="J63" s="93" t="s">
        <v>14</v>
      </c>
      <c r="L63">
        <f t="shared" ref="L63:T63" si="60">IF(B63="O",((10*10)-3.75),IF(B63="A+",((9*10)-3.75),IF(B63="A",((8.5*10)-3.75),IF(B63="B+",((8*10)-3.75),IF(B63="B",((7*10)-3.75),IF(B63="C",((6*10)-3.75),IF(B63="P",((5*10)-3.75),40)))))))</f>
        <v>96.25</v>
      </c>
      <c r="M63">
        <f t="shared" si="60"/>
        <v>76.25</v>
      </c>
      <c r="N63">
        <f t="shared" si="60"/>
        <v>76.25</v>
      </c>
      <c r="O63">
        <f t="shared" si="60"/>
        <v>40</v>
      </c>
      <c r="P63">
        <f t="shared" si="60"/>
        <v>66.25</v>
      </c>
      <c r="Q63">
        <f t="shared" si="60"/>
        <v>66.25</v>
      </c>
      <c r="R63">
        <f t="shared" si="60"/>
        <v>76.25</v>
      </c>
      <c r="S63">
        <f t="shared" si="60"/>
        <v>81.25</v>
      </c>
      <c r="T63">
        <f t="shared" si="60"/>
        <v>56.25</v>
      </c>
    </row>
    <row r="64" spans="1:20">
      <c r="A64" s="82">
        <v>61</v>
      </c>
      <c r="B64" s="93" t="s">
        <v>18</v>
      </c>
      <c r="C64" s="93" t="s">
        <v>14</v>
      </c>
      <c r="D64" s="93" t="s">
        <v>23</v>
      </c>
      <c r="E64" s="93" t="s">
        <v>16</v>
      </c>
      <c r="F64" s="93" t="s">
        <v>14</v>
      </c>
      <c r="G64" s="93" t="s">
        <v>13</v>
      </c>
      <c r="H64" s="93" t="s">
        <v>13</v>
      </c>
      <c r="I64" s="93" t="s">
        <v>23</v>
      </c>
      <c r="J64" s="93" t="s">
        <v>13</v>
      </c>
      <c r="L64">
        <f t="shared" ref="L64:T64" si="61">IF(B64="O",((10*10)-3.75),IF(B64="A+",((9*10)-3.75),IF(B64="A",((8.5*10)-3.75),IF(B64="B+",((8*10)-3.75),IF(B64="B",((7*10)-3.75),IF(B64="C",((6*10)-3.75),IF(B64="P",((5*10)-3.75),40)))))))</f>
        <v>76.25</v>
      </c>
      <c r="M64">
        <f t="shared" si="61"/>
        <v>56.25</v>
      </c>
      <c r="N64">
        <f t="shared" si="61"/>
        <v>81.25</v>
      </c>
      <c r="O64">
        <f t="shared" si="61"/>
        <v>40</v>
      </c>
      <c r="P64">
        <f t="shared" si="61"/>
        <v>56.25</v>
      </c>
      <c r="Q64">
        <f t="shared" si="61"/>
        <v>66.25</v>
      </c>
      <c r="R64">
        <f t="shared" si="61"/>
        <v>66.25</v>
      </c>
      <c r="S64">
        <f t="shared" si="61"/>
        <v>81.25</v>
      </c>
      <c r="T64">
        <f t="shared" si="61"/>
        <v>66.25</v>
      </c>
    </row>
    <row r="65" spans="1:20">
      <c r="A65" s="82">
        <v>62</v>
      </c>
      <c r="B65" s="93" t="s">
        <v>15</v>
      </c>
      <c r="C65" s="93" t="s">
        <v>16</v>
      </c>
      <c r="D65" s="93" t="s">
        <v>16</v>
      </c>
      <c r="E65" s="93" t="s">
        <v>16</v>
      </c>
      <c r="F65" s="93" t="s">
        <v>16</v>
      </c>
      <c r="G65" s="93" t="s">
        <v>16</v>
      </c>
      <c r="H65" s="93" t="s">
        <v>18</v>
      </c>
      <c r="I65" s="93" t="s">
        <v>18</v>
      </c>
      <c r="J65" s="93" t="s">
        <v>14</v>
      </c>
      <c r="L65">
        <f t="shared" ref="L65:T65" si="62">IF(B65="O",((10*10)-3.75),IF(B65="A+",((9*10)-3.75),IF(B65="A",((8.5*10)-3.75),IF(B65="B+",((8*10)-3.75),IF(B65="B",((7*10)-3.75),IF(B65="C",((6*10)-3.75),IF(B65="P",((5*10)-3.75),40)))))))</f>
        <v>46.25</v>
      </c>
      <c r="M65">
        <f t="shared" si="62"/>
        <v>40</v>
      </c>
      <c r="N65">
        <f t="shared" si="62"/>
        <v>40</v>
      </c>
      <c r="O65">
        <f t="shared" si="62"/>
        <v>40</v>
      </c>
      <c r="P65">
        <f t="shared" si="62"/>
        <v>40</v>
      </c>
      <c r="Q65">
        <f t="shared" si="62"/>
        <v>40</v>
      </c>
      <c r="R65">
        <f t="shared" si="62"/>
        <v>76.25</v>
      </c>
      <c r="S65">
        <f t="shared" si="62"/>
        <v>76.25</v>
      </c>
      <c r="T65">
        <f t="shared" si="62"/>
        <v>56.25</v>
      </c>
    </row>
    <row r="67" spans="11:20">
      <c r="K67" s="84">
        <v>70</v>
      </c>
      <c r="L67">
        <f t="shared" ref="L67:T67" si="63">COUNTIF(L$4:L$66,"&gt;=70")</f>
        <v>31</v>
      </c>
      <c r="M67">
        <f t="shared" si="63"/>
        <v>24</v>
      </c>
      <c r="N67">
        <f t="shared" si="63"/>
        <v>20</v>
      </c>
      <c r="O67">
        <f t="shared" si="63"/>
        <v>6</v>
      </c>
      <c r="P67">
        <f t="shared" si="63"/>
        <v>26</v>
      </c>
      <c r="Q67">
        <f t="shared" si="63"/>
        <v>12</v>
      </c>
      <c r="R67">
        <f t="shared" si="63"/>
        <v>54</v>
      </c>
      <c r="S67">
        <f t="shared" si="63"/>
        <v>62</v>
      </c>
      <c r="T67">
        <f t="shared" si="63"/>
        <v>29</v>
      </c>
    </row>
    <row r="68" spans="11:20">
      <c r="K68" s="84">
        <v>65</v>
      </c>
      <c r="L68">
        <f t="shared" ref="L68:T68" si="64">COUNTIF(L$4:L$66,"&gt;=65")</f>
        <v>49</v>
      </c>
      <c r="M68">
        <f t="shared" si="64"/>
        <v>42</v>
      </c>
      <c r="N68">
        <f t="shared" si="64"/>
        <v>38</v>
      </c>
      <c r="O68">
        <f t="shared" si="64"/>
        <v>22</v>
      </c>
      <c r="P68">
        <f t="shared" si="64"/>
        <v>46</v>
      </c>
      <c r="Q68">
        <f t="shared" si="64"/>
        <v>34</v>
      </c>
      <c r="R68">
        <f t="shared" si="64"/>
        <v>61</v>
      </c>
      <c r="S68">
        <f t="shared" si="64"/>
        <v>62</v>
      </c>
      <c r="T68">
        <f t="shared" si="64"/>
        <v>52</v>
      </c>
    </row>
    <row r="69" spans="11:20">
      <c r="K69" s="84">
        <v>55</v>
      </c>
      <c r="L69">
        <f t="shared" ref="L69:T69" si="65">COUNTIF(L$4:L$66,"&gt;=55")</f>
        <v>55</v>
      </c>
      <c r="M69">
        <f t="shared" si="65"/>
        <v>51</v>
      </c>
      <c r="N69">
        <f t="shared" si="65"/>
        <v>51</v>
      </c>
      <c r="O69">
        <f t="shared" si="65"/>
        <v>36</v>
      </c>
      <c r="P69">
        <f t="shared" si="65"/>
        <v>58</v>
      </c>
      <c r="Q69">
        <f t="shared" si="65"/>
        <v>49</v>
      </c>
      <c r="R69">
        <f t="shared" si="65"/>
        <v>62</v>
      </c>
      <c r="S69">
        <f t="shared" si="65"/>
        <v>62</v>
      </c>
      <c r="T69">
        <f t="shared" si="65"/>
        <v>62</v>
      </c>
    </row>
    <row r="71" spans="11:20">
      <c r="K71" s="85">
        <v>0.7</v>
      </c>
      <c r="L71">
        <f>ROUND((L67/62)*100,0)</f>
        <v>50</v>
      </c>
      <c r="M71">
        <f t="shared" ref="M71:T71" si="66">ROUND((M67/62)*100,0)</f>
        <v>39</v>
      </c>
      <c r="N71">
        <f t="shared" si="66"/>
        <v>32</v>
      </c>
      <c r="O71">
        <f t="shared" si="66"/>
        <v>10</v>
      </c>
      <c r="P71">
        <f t="shared" si="66"/>
        <v>42</v>
      </c>
      <c r="Q71">
        <f t="shared" si="66"/>
        <v>19</v>
      </c>
      <c r="R71">
        <f t="shared" si="66"/>
        <v>87</v>
      </c>
      <c r="S71">
        <f t="shared" si="66"/>
        <v>100</v>
      </c>
      <c r="T71">
        <f t="shared" si="66"/>
        <v>47</v>
      </c>
    </row>
    <row r="72" spans="11:20">
      <c r="K72" s="85">
        <v>0.65</v>
      </c>
      <c r="L72">
        <f>ROUND((L68/62)*100,0)</f>
        <v>79</v>
      </c>
      <c r="M72">
        <f>ROUND((M68/62)*100,0)</f>
        <v>68</v>
      </c>
      <c r="N72">
        <f>ROUND((N68/62)*100,0)</f>
        <v>61</v>
      </c>
      <c r="O72">
        <f>ROUND((O68/62)*100,0)</f>
        <v>35</v>
      </c>
      <c r="P72">
        <f>ROUND((P68/62)*100,0)</f>
        <v>74</v>
      </c>
      <c r="Q72">
        <f>ROUND((Q68/62)*100,0)</f>
        <v>55</v>
      </c>
      <c r="R72">
        <f>ROUND((R68/62)*100,0)</f>
        <v>98</v>
      </c>
      <c r="S72">
        <f>ROUND((S68/62)*100,0)</f>
        <v>100</v>
      </c>
      <c r="T72">
        <f>ROUND((T68/62)*100,0)</f>
        <v>84</v>
      </c>
    </row>
    <row r="73" spans="11:20">
      <c r="K73" s="85">
        <v>0.55</v>
      </c>
      <c r="L73">
        <f>ROUND((L69/62)*100,0)</f>
        <v>89</v>
      </c>
      <c r="M73">
        <f>ROUND((M69/62)*100,0)</f>
        <v>82</v>
      </c>
      <c r="N73">
        <f>ROUND((N69/62)*100,0)</f>
        <v>82</v>
      </c>
      <c r="O73">
        <f>ROUND((O69/62)*100,0)</f>
        <v>58</v>
      </c>
      <c r="P73">
        <f>ROUND((P69/62)*100,0)</f>
        <v>94</v>
      </c>
      <c r="Q73">
        <f>ROUND((Q69/62)*100,0)</f>
        <v>79</v>
      </c>
      <c r="R73">
        <f>ROUND((R69/62)*100,0)</f>
        <v>100</v>
      </c>
      <c r="S73">
        <f>ROUND((S69/62)*100,0)</f>
        <v>100</v>
      </c>
      <c r="T73">
        <f>ROUND((T69/62)*100,0)</f>
        <v>100</v>
      </c>
    </row>
    <row r="74" spans="21:21">
      <c r="U74" s="88" t="s">
        <v>207</v>
      </c>
    </row>
    <row r="75" spans="9:21">
      <c r="I75" s="86" t="s">
        <v>208</v>
      </c>
      <c r="J75" s="86"/>
      <c r="K75" s="86"/>
      <c r="L75">
        <f t="shared" ref="L75:T75" si="67">IF(L71&gt;70,3,IF(L71&gt;60,2,IF(L71&gt;50,1,0)))</f>
        <v>0</v>
      </c>
      <c r="M75">
        <f t="shared" si="67"/>
        <v>0</v>
      </c>
      <c r="N75">
        <f t="shared" si="67"/>
        <v>0</v>
      </c>
      <c r="O75">
        <f t="shared" si="67"/>
        <v>0</v>
      </c>
      <c r="P75">
        <f t="shared" si="67"/>
        <v>0</v>
      </c>
      <c r="Q75">
        <f t="shared" si="67"/>
        <v>0</v>
      </c>
      <c r="R75">
        <f t="shared" si="67"/>
        <v>3</v>
      </c>
      <c r="S75">
        <f t="shared" si="67"/>
        <v>3</v>
      </c>
      <c r="T75">
        <f t="shared" si="67"/>
        <v>0</v>
      </c>
      <c r="U75">
        <f t="shared" ref="U75:U77" si="68">ROUND((SUM(L75:T75)/9),0)</f>
        <v>1</v>
      </c>
    </row>
    <row r="76" spans="9:21">
      <c r="I76" s="87" t="s">
        <v>209</v>
      </c>
      <c r="J76" s="87"/>
      <c r="K76" s="87"/>
      <c r="L76">
        <f t="shared" ref="L76:T76" si="69">IF(L72&gt;70,3,IF(L72&gt;60,2,IF(L72&gt;50,1,0)))</f>
        <v>3</v>
      </c>
      <c r="M76">
        <f t="shared" si="69"/>
        <v>2</v>
      </c>
      <c r="N76">
        <f t="shared" si="69"/>
        <v>2</v>
      </c>
      <c r="O76">
        <f t="shared" si="69"/>
        <v>0</v>
      </c>
      <c r="P76">
        <f t="shared" si="69"/>
        <v>3</v>
      </c>
      <c r="Q76">
        <f t="shared" si="69"/>
        <v>1</v>
      </c>
      <c r="R76">
        <f t="shared" si="69"/>
        <v>3</v>
      </c>
      <c r="S76">
        <f t="shared" si="69"/>
        <v>3</v>
      </c>
      <c r="T76">
        <f t="shared" si="69"/>
        <v>3</v>
      </c>
      <c r="U76">
        <f t="shared" si="68"/>
        <v>2</v>
      </c>
    </row>
    <row r="77" spans="9:21">
      <c r="I77" s="87" t="s">
        <v>210</v>
      </c>
      <c r="J77" s="87"/>
      <c r="K77" s="87"/>
      <c r="L77">
        <f t="shared" ref="L77:T77" si="70">IF(L73&gt;70,3,IF(L73&gt;60,2,IF(L73&gt;50,1,0)))</f>
        <v>3</v>
      </c>
      <c r="M77">
        <f t="shared" si="70"/>
        <v>3</v>
      </c>
      <c r="N77">
        <f t="shared" si="70"/>
        <v>3</v>
      </c>
      <c r="O77">
        <f t="shared" si="70"/>
        <v>1</v>
      </c>
      <c r="P77">
        <f t="shared" si="70"/>
        <v>3</v>
      </c>
      <c r="Q77">
        <f t="shared" si="70"/>
        <v>3</v>
      </c>
      <c r="R77">
        <f t="shared" si="70"/>
        <v>3</v>
      </c>
      <c r="S77">
        <f t="shared" si="70"/>
        <v>3</v>
      </c>
      <c r="T77">
        <f t="shared" si="70"/>
        <v>3</v>
      </c>
      <c r="U77">
        <f t="shared" si="68"/>
        <v>3</v>
      </c>
    </row>
  </sheetData>
  <mergeCells count="1">
    <mergeCell ref="A1:L1"/>
  </mergeCells>
  <conditionalFormatting sqref="B3:J3">
    <cfRule type="containsText" dxfId="3" priority="4" operator="between" text="F">
      <formula>NOT(ISERROR(SEARCH("F",B3)))</formula>
    </cfRule>
  </conditionalFormatting>
  <conditionalFormatting sqref="L3:T3">
    <cfRule type="containsText" dxfId="3" priority="2" operator="between" text="F">
      <formula>NOT(ISERROR(SEARCH("F",L3)))</formula>
    </cfRule>
  </conditionalFormatting>
  <conditionalFormatting sqref="B4:J65">
    <cfRule type="containsText" dxfId="7" priority="1" operator="between" text="F">
      <formula>NOT(ISERROR(SEARCH("F",B4)))</formula>
    </cfRule>
  </conditionalFormatting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8"/>
  <sheetViews>
    <sheetView topLeftCell="I63" workbookViewId="0">
      <selection activeCell="L78" sqref="L78:U78"/>
    </sheetView>
  </sheetViews>
  <sheetFormatPr defaultColWidth="8.8" defaultRowHeight="12.75"/>
  <sheetData>
    <row r="1" ht="17.25" spans="1:12">
      <c r="A1" s="79" t="s">
        <v>260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20">
      <c r="A3" s="80" t="s">
        <v>197</v>
      </c>
      <c r="B3" s="81" t="s">
        <v>198</v>
      </c>
      <c r="C3" s="81" t="s">
        <v>213</v>
      </c>
      <c r="D3" s="81" t="s">
        <v>214</v>
      </c>
      <c r="E3" s="81" t="s">
        <v>215</v>
      </c>
      <c r="F3" s="81" t="s">
        <v>202</v>
      </c>
      <c r="G3" s="81" t="s">
        <v>216</v>
      </c>
      <c r="H3" s="81" t="s">
        <v>217</v>
      </c>
      <c r="I3" s="81" t="s">
        <v>218</v>
      </c>
      <c r="J3" s="81" t="s">
        <v>219</v>
      </c>
      <c r="L3" s="81" t="str">
        <f t="shared" ref="L3:T3" si="0">B3</f>
        <v>MA101</v>
      </c>
      <c r="M3" s="81" t="str">
        <f t="shared" si="0"/>
        <v>PH100</v>
      </c>
      <c r="N3" s="81" t="str">
        <f t="shared" si="0"/>
        <v>BE110</v>
      </c>
      <c r="O3" s="81" t="str">
        <f t="shared" si="0"/>
        <v>BE101-06</v>
      </c>
      <c r="P3" s="81" t="str">
        <f t="shared" si="0"/>
        <v>BE103</v>
      </c>
      <c r="Q3" s="81" t="str">
        <f t="shared" si="0"/>
        <v>EE100</v>
      </c>
      <c r="R3" s="81" t="str">
        <f t="shared" si="0"/>
        <v>PH110</v>
      </c>
      <c r="S3" s="81" t="str">
        <f t="shared" si="0"/>
        <v>CH110</v>
      </c>
      <c r="T3" s="81" t="str">
        <f t="shared" si="0"/>
        <v>EE110</v>
      </c>
    </row>
    <row r="4" spans="1:20">
      <c r="A4" s="82">
        <v>1</v>
      </c>
      <c r="B4" s="92" t="s">
        <v>35</v>
      </c>
      <c r="C4" s="92" t="s">
        <v>13</v>
      </c>
      <c r="D4" s="92" t="s">
        <v>18</v>
      </c>
      <c r="E4" s="92" t="s">
        <v>18</v>
      </c>
      <c r="F4" s="92" t="s">
        <v>18</v>
      </c>
      <c r="G4" s="92" t="s">
        <v>13</v>
      </c>
      <c r="H4" s="92" t="s">
        <v>23</v>
      </c>
      <c r="I4" s="92" t="s">
        <v>42</v>
      </c>
      <c r="J4" s="92" t="s">
        <v>18</v>
      </c>
      <c r="L4">
        <f t="shared" ref="L4:T4" si="1">IF(B4="O",((10*10)-3.75),IF(B4="A+",((9*10)-3.75),IF(B4="A",((8.5*10)-3.75),IF(B4="B+",((8*10)-3.75),IF(B4="B",((7*10)-3.75),IF(B4="C",((6*10)-3.75),IF(B4="P",((5*10)-3.75),40)))))))</f>
        <v>96.25</v>
      </c>
      <c r="M4">
        <f t="shared" si="1"/>
        <v>66.25</v>
      </c>
      <c r="N4">
        <f t="shared" si="1"/>
        <v>76.25</v>
      </c>
      <c r="O4">
        <f t="shared" si="1"/>
        <v>76.25</v>
      </c>
      <c r="P4">
        <f t="shared" si="1"/>
        <v>76.25</v>
      </c>
      <c r="Q4">
        <f t="shared" si="1"/>
        <v>66.25</v>
      </c>
      <c r="R4">
        <f t="shared" si="1"/>
        <v>81.25</v>
      </c>
      <c r="S4">
        <f t="shared" si="1"/>
        <v>86.25</v>
      </c>
      <c r="T4">
        <f t="shared" si="1"/>
        <v>76.25</v>
      </c>
    </row>
    <row r="5" spans="1:20">
      <c r="A5" s="82">
        <v>2</v>
      </c>
      <c r="B5" s="92" t="s">
        <v>13</v>
      </c>
      <c r="C5" s="92" t="s">
        <v>14</v>
      </c>
      <c r="D5" s="92" t="s">
        <v>13</v>
      </c>
      <c r="E5" s="92" t="s">
        <v>14</v>
      </c>
      <c r="F5" s="92" t="s">
        <v>13</v>
      </c>
      <c r="G5" s="92" t="s">
        <v>14</v>
      </c>
      <c r="H5" s="92" t="s">
        <v>23</v>
      </c>
      <c r="I5" s="92" t="s">
        <v>23</v>
      </c>
      <c r="J5" s="92" t="s">
        <v>18</v>
      </c>
      <c r="L5">
        <f t="shared" ref="L5:T5" si="2">IF(B5="O",((10*10)-3.75),IF(B5="A+",((9*10)-3.75),IF(B5="A",((8.5*10)-3.75),IF(B5="B+",((8*10)-3.75),IF(B5="B",((7*10)-3.75),IF(B5="C",((6*10)-3.75),IF(B5="P",((5*10)-3.75),40)))))))</f>
        <v>66.25</v>
      </c>
      <c r="M5">
        <f t="shared" si="2"/>
        <v>56.25</v>
      </c>
      <c r="N5">
        <f t="shared" si="2"/>
        <v>66.25</v>
      </c>
      <c r="O5">
        <f t="shared" si="2"/>
        <v>56.25</v>
      </c>
      <c r="P5">
        <f t="shared" si="2"/>
        <v>66.25</v>
      </c>
      <c r="Q5">
        <f t="shared" si="2"/>
        <v>56.25</v>
      </c>
      <c r="R5">
        <f t="shared" si="2"/>
        <v>81.25</v>
      </c>
      <c r="S5">
        <f t="shared" si="2"/>
        <v>81.25</v>
      </c>
      <c r="T5">
        <f t="shared" si="2"/>
        <v>76.25</v>
      </c>
    </row>
    <row r="6" spans="1:20">
      <c r="A6" s="82">
        <v>3</v>
      </c>
      <c r="B6" s="92" t="s">
        <v>23</v>
      </c>
      <c r="C6" s="92" t="s">
        <v>14</v>
      </c>
      <c r="D6" s="92" t="s">
        <v>18</v>
      </c>
      <c r="E6" s="92" t="s">
        <v>14</v>
      </c>
      <c r="F6" s="92" t="s">
        <v>13</v>
      </c>
      <c r="G6" s="92" t="s">
        <v>18</v>
      </c>
      <c r="H6" s="92" t="s">
        <v>23</v>
      </c>
      <c r="I6" s="92" t="s">
        <v>42</v>
      </c>
      <c r="J6" s="92" t="s">
        <v>18</v>
      </c>
      <c r="L6">
        <f t="shared" ref="L6:T6" si="3">IF(B6="O",((10*10)-3.75),IF(B6="A+",((9*10)-3.75),IF(B6="A",((8.5*10)-3.75),IF(B6="B+",((8*10)-3.75),IF(B6="B",((7*10)-3.75),IF(B6="C",((6*10)-3.75),IF(B6="P",((5*10)-3.75),40)))))))</f>
        <v>81.25</v>
      </c>
      <c r="M6">
        <f t="shared" si="3"/>
        <v>56.25</v>
      </c>
      <c r="N6">
        <f t="shared" si="3"/>
        <v>76.25</v>
      </c>
      <c r="O6">
        <f t="shared" si="3"/>
        <v>56.25</v>
      </c>
      <c r="P6">
        <f t="shared" si="3"/>
        <v>66.25</v>
      </c>
      <c r="Q6">
        <f t="shared" si="3"/>
        <v>76.25</v>
      </c>
      <c r="R6">
        <f t="shared" si="3"/>
        <v>81.25</v>
      </c>
      <c r="S6">
        <f t="shared" si="3"/>
        <v>86.25</v>
      </c>
      <c r="T6">
        <f t="shared" si="3"/>
        <v>76.25</v>
      </c>
    </row>
    <row r="7" spans="1:20">
      <c r="A7" s="82">
        <v>4</v>
      </c>
      <c r="B7" s="92" t="s">
        <v>16</v>
      </c>
      <c r="C7" s="92" t="s">
        <v>14</v>
      </c>
      <c r="D7" s="92" t="s">
        <v>13</v>
      </c>
      <c r="E7" s="92" t="s">
        <v>18</v>
      </c>
      <c r="F7" s="92" t="s">
        <v>13</v>
      </c>
      <c r="G7" s="92" t="s">
        <v>14</v>
      </c>
      <c r="H7" s="92" t="s">
        <v>18</v>
      </c>
      <c r="I7" s="92" t="s">
        <v>42</v>
      </c>
      <c r="J7" s="92" t="s">
        <v>13</v>
      </c>
      <c r="L7">
        <f t="shared" ref="L7:T7" si="4">IF(B7="O",((10*10)-3.75),IF(B7="A+",((9*10)-3.75),IF(B7="A",((8.5*10)-3.75),IF(B7="B+",((8*10)-3.75),IF(B7="B",((7*10)-3.75),IF(B7="C",((6*10)-3.75),IF(B7="P",((5*10)-3.75),40)))))))</f>
        <v>40</v>
      </c>
      <c r="M7">
        <f t="shared" si="4"/>
        <v>56.25</v>
      </c>
      <c r="N7">
        <f t="shared" si="4"/>
        <v>66.25</v>
      </c>
      <c r="O7">
        <f t="shared" si="4"/>
        <v>76.25</v>
      </c>
      <c r="P7">
        <f t="shared" si="4"/>
        <v>66.25</v>
      </c>
      <c r="Q7">
        <f t="shared" si="4"/>
        <v>56.25</v>
      </c>
      <c r="R7">
        <f t="shared" si="4"/>
        <v>76.25</v>
      </c>
      <c r="S7">
        <f t="shared" si="4"/>
        <v>86.25</v>
      </c>
      <c r="T7">
        <f t="shared" si="4"/>
        <v>66.25</v>
      </c>
    </row>
    <row r="8" spans="1:20">
      <c r="A8" s="82">
        <v>5</v>
      </c>
      <c r="B8" s="92" t="s">
        <v>14</v>
      </c>
      <c r="C8" s="92" t="s">
        <v>13</v>
      </c>
      <c r="D8" s="92" t="s">
        <v>42</v>
      </c>
      <c r="E8" s="92" t="s">
        <v>18</v>
      </c>
      <c r="F8" s="92" t="s">
        <v>18</v>
      </c>
      <c r="G8" s="92" t="s">
        <v>18</v>
      </c>
      <c r="H8" s="92" t="s">
        <v>23</v>
      </c>
      <c r="I8" s="92" t="s">
        <v>42</v>
      </c>
      <c r="J8" s="92" t="s">
        <v>23</v>
      </c>
      <c r="L8">
        <f t="shared" ref="L8:T8" si="5">IF(B8="O",((10*10)-3.75),IF(B8="A+",((9*10)-3.75),IF(B8="A",((8.5*10)-3.75),IF(B8="B+",((8*10)-3.75),IF(B8="B",((7*10)-3.75),IF(B8="C",((6*10)-3.75),IF(B8="P",((5*10)-3.75),40)))))))</f>
        <v>56.25</v>
      </c>
      <c r="M8">
        <f t="shared" si="5"/>
        <v>66.25</v>
      </c>
      <c r="N8">
        <f t="shared" si="5"/>
        <v>86.25</v>
      </c>
      <c r="O8">
        <f t="shared" si="5"/>
        <v>76.25</v>
      </c>
      <c r="P8">
        <f t="shared" si="5"/>
        <v>76.25</v>
      </c>
      <c r="Q8">
        <f t="shared" si="5"/>
        <v>76.25</v>
      </c>
      <c r="R8">
        <f t="shared" si="5"/>
        <v>81.25</v>
      </c>
      <c r="S8">
        <f t="shared" si="5"/>
        <v>86.25</v>
      </c>
      <c r="T8">
        <f t="shared" si="5"/>
        <v>81.25</v>
      </c>
    </row>
    <row r="9" spans="1:20">
      <c r="A9" s="82">
        <v>6</v>
      </c>
      <c r="B9" s="92" t="s">
        <v>16</v>
      </c>
      <c r="C9" s="92" t="s">
        <v>15</v>
      </c>
      <c r="D9" s="92" t="s">
        <v>13</v>
      </c>
      <c r="E9" s="92" t="s">
        <v>14</v>
      </c>
      <c r="F9" s="92" t="s">
        <v>23</v>
      </c>
      <c r="G9" s="92" t="s">
        <v>15</v>
      </c>
      <c r="H9" s="92" t="s">
        <v>23</v>
      </c>
      <c r="I9" s="92" t="s">
        <v>23</v>
      </c>
      <c r="J9" s="92" t="s">
        <v>18</v>
      </c>
      <c r="L9">
        <f t="shared" ref="L9:T9" si="6">IF(B9="O",((10*10)-3.75),IF(B9="A+",((9*10)-3.75),IF(B9="A",((8.5*10)-3.75),IF(B9="B+",((8*10)-3.75),IF(B9="B",((7*10)-3.75),IF(B9="C",((6*10)-3.75),IF(B9="P",((5*10)-3.75),40)))))))</f>
        <v>40</v>
      </c>
      <c r="M9">
        <f t="shared" si="6"/>
        <v>46.25</v>
      </c>
      <c r="N9">
        <f t="shared" si="6"/>
        <v>66.25</v>
      </c>
      <c r="O9">
        <f t="shared" si="6"/>
        <v>56.25</v>
      </c>
      <c r="P9">
        <f t="shared" si="6"/>
        <v>81.25</v>
      </c>
      <c r="Q9">
        <f t="shared" si="6"/>
        <v>46.25</v>
      </c>
      <c r="R9">
        <f t="shared" si="6"/>
        <v>81.25</v>
      </c>
      <c r="S9">
        <f t="shared" si="6"/>
        <v>81.25</v>
      </c>
      <c r="T9">
        <f t="shared" si="6"/>
        <v>76.25</v>
      </c>
    </row>
    <row r="10" spans="1:20">
      <c r="A10" s="82">
        <v>7</v>
      </c>
      <c r="B10" s="92" t="s">
        <v>13</v>
      </c>
      <c r="C10" s="92" t="s">
        <v>14</v>
      </c>
      <c r="D10" s="92" t="s">
        <v>18</v>
      </c>
      <c r="E10" s="92" t="s">
        <v>14</v>
      </c>
      <c r="F10" s="92" t="s">
        <v>13</v>
      </c>
      <c r="G10" s="92" t="s">
        <v>13</v>
      </c>
      <c r="H10" s="92" t="s">
        <v>13</v>
      </c>
      <c r="I10" s="92" t="s">
        <v>23</v>
      </c>
      <c r="J10" s="92" t="s">
        <v>13</v>
      </c>
      <c r="L10">
        <f t="shared" ref="L10:T10" si="7">IF(B10="O",((10*10)-3.75),IF(B10="A+",((9*10)-3.75),IF(B10="A",((8.5*10)-3.75),IF(B10="B+",((8*10)-3.75),IF(B10="B",((7*10)-3.75),IF(B10="C",((6*10)-3.75),IF(B10="P",((5*10)-3.75),40)))))))</f>
        <v>66.25</v>
      </c>
      <c r="M10">
        <f t="shared" si="7"/>
        <v>56.25</v>
      </c>
      <c r="N10">
        <f t="shared" si="7"/>
        <v>76.25</v>
      </c>
      <c r="O10">
        <f t="shared" si="7"/>
        <v>56.25</v>
      </c>
      <c r="P10">
        <f t="shared" si="7"/>
        <v>66.25</v>
      </c>
      <c r="Q10">
        <f t="shared" si="7"/>
        <v>66.25</v>
      </c>
      <c r="R10">
        <f t="shared" si="7"/>
        <v>66.25</v>
      </c>
      <c r="S10">
        <f t="shared" si="7"/>
        <v>81.25</v>
      </c>
      <c r="T10">
        <f t="shared" si="7"/>
        <v>66.25</v>
      </c>
    </row>
    <row r="11" spans="1:20">
      <c r="A11" s="82">
        <v>8</v>
      </c>
      <c r="B11" s="92" t="s">
        <v>13</v>
      </c>
      <c r="C11" s="92" t="s">
        <v>13</v>
      </c>
      <c r="D11" s="92" t="s">
        <v>13</v>
      </c>
      <c r="E11" s="92" t="s">
        <v>14</v>
      </c>
      <c r="F11" s="92" t="s">
        <v>18</v>
      </c>
      <c r="G11" s="92" t="s">
        <v>13</v>
      </c>
      <c r="H11" s="92" t="s">
        <v>18</v>
      </c>
      <c r="I11" s="92" t="s">
        <v>23</v>
      </c>
      <c r="J11" s="92" t="s">
        <v>18</v>
      </c>
      <c r="L11">
        <f t="shared" ref="L11:T11" si="8">IF(B11="O",((10*10)-3.75),IF(B11="A+",((9*10)-3.75),IF(B11="A",((8.5*10)-3.75),IF(B11="B+",((8*10)-3.75),IF(B11="B",((7*10)-3.75),IF(B11="C",((6*10)-3.75),IF(B11="P",((5*10)-3.75),40)))))))</f>
        <v>66.25</v>
      </c>
      <c r="M11">
        <f t="shared" si="8"/>
        <v>66.25</v>
      </c>
      <c r="N11">
        <f t="shared" si="8"/>
        <v>66.25</v>
      </c>
      <c r="O11">
        <f t="shared" si="8"/>
        <v>56.25</v>
      </c>
      <c r="P11">
        <f t="shared" si="8"/>
        <v>76.25</v>
      </c>
      <c r="Q11">
        <f t="shared" si="8"/>
        <v>66.25</v>
      </c>
      <c r="R11">
        <f t="shared" si="8"/>
        <v>76.25</v>
      </c>
      <c r="S11">
        <f t="shared" si="8"/>
        <v>81.25</v>
      </c>
      <c r="T11">
        <f t="shared" si="8"/>
        <v>76.25</v>
      </c>
    </row>
    <row r="12" spans="1:20">
      <c r="A12" s="82">
        <v>9</v>
      </c>
      <c r="B12" s="92" t="s">
        <v>14</v>
      </c>
      <c r="C12" s="92" t="s">
        <v>13</v>
      </c>
      <c r="D12" s="92" t="s">
        <v>42</v>
      </c>
      <c r="E12" s="92" t="s">
        <v>13</v>
      </c>
      <c r="F12" s="92" t="s">
        <v>13</v>
      </c>
      <c r="G12" s="92" t="s">
        <v>14</v>
      </c>
      <c r="H12" s="92" t="s">
        <v>23</v>
      </c>
      <c r="I12" s="92" t="s">
        <v>23</v>
      </c>
      <c r="J12" s="92" t="s">
        <v>18</v>
      </c>
      <c r="L12">
        <f t="shared" ref="L12:T12" si="9">IF(B12="O",((10*10)-3.75),IF(B12="A+",((9*10)-3.75),IF(B12="A",((8.5*10)-3.75),IF(B12="B+",((8*10)-3.75),IF(B12="B",((7*10)-3.75),IF(B12="C",((6*10)-3.75),IF(B12="P",((5*10)-3.75),40)))))))</f>
        <v>56.25</v>
      </c>
      <c r="M12">
        <f t="shared" si="9"/>
        <v>66.25</v>
      </c>
      <c r="N12">
        <f t="shared" si="9"/>
        <v>86.25</v>
      </c>
      <c r="O12">
        <f t="shared" si="9"/>
        <v>66.25</v>
      </c>
      <c r="P12">
        <f t="shared" si="9"/>
        <v>66.25</v>
      </c>
      <c r="Q12">
        <f t="shared" si="9"/>
        <v>56.25</v>
      </c>
      <c r="R12">
        <f t="shared" si="9"/>
        <v>81.25</v>
      </c>
      <c r="S12">
        <f t="shared" si="9"/>
        <v>81.25</v>
      </c>
      <c r="T12">
        <f t="shared" si="9"/>
        <v>76.25</v>
      </c>
    </row>
    <row r="13" spans="1:20">
      <c r="A13" s="82">
        <v>10</v>
      </c>
      <c r="B13" s="92" t="s">
        <v>13</v>
      </c>
      <c r="C13" s="92" t="s">
        <v>23</v>
      </c>
      <c r="D13" s="92" t="s">
        <v>18</v>
      </c>
      <c r="E13" s="92" t="s">
        <v>23</v>
      </c>
      <c r="F13" s="92" t="s">
        <v>18</v>
      </c>
      <c r="G13" s="92" t="s">
        <v>13</v>
      </c>
      <c r="H13" s="92" t="s">
        <v>23</v>
      </c>
      <c r="I13" s="92" t="s">
        <v>42</v>
      </c>
      <c r="J13" s="92" t="s">
        <v>18</v>
      </c>
      <c r="L13">
        <f t="shared" ref="L13:T13" si="10">IF(B13="O",((10*10)-3.75),IF(B13="A+",((9*10)-3.75),IF(B13="A",((8.5*10)-3.75),IF(B13="B+",((8*10)-3.75),IF(B13="B",((7*10)-3.75),IF(B13="C",((6*10)-3.75),IF(B13="P",((5*10)-3.75),40)))))))</f>
        <v>66.25</v>
      </c>
      <c r="M13">
        <f t="shared" si="10"/>
        <v>81.25</v>
      </c>
      <c r="N13">
        <f t="shared" si="10"/>
        <v>76.25</v>
      </c>
      <c r="O13">
        <f t="shared" si="10"/>
        <v>81.25</v>
      </c>
      <c r="P13">
        <f t="shared" si="10"/>
        <v>76.25</v>
      </c>
      <c r="Q13">
        <f t="shared" si="10"/>
        <v>66.25</v>
      </c>
      <c r="R13">
        <f t="shared" si="10"/>
        <v>81.25</v>
      </c>
      <c r="S13">
        <f t="shared" si="10"/>
        <v>86.25</v>
      </c>
      <c r="T13">
        <f t="shared" si="10"/>
        <v>76.25</v>
      </c>
    </row>
    <row r="14" spans="1:20">
      <c r="A14" s="82">
        <v>11</v>
      </c>
      <c r="B14" s="92" t="s">
        <v>13</v>
      </c>
      <c r="C14" s="92" t="s">
        <v>18</v>
      </c>
      <c r="D14" s="92" t="s">
        <v>18</v>
      </c>
      <c r="E14" s="92" t="s">
        <v>13</v>
      </c>
      <c r="F14" s="92" t="s">
        <v>23</v>
      </c>
      <c r="G14" s="92" t="s">
        <v>13</v>
      </c>
      <c r="H14" s="92" t="s">
        <v>42</v>
      </c>
      <c r="I14" s="92" t="s">
        <v>42</v>
      </c>
      <c r="J14" s="92" t="s">
        <v>23</v>
      </c>
      <c r="L14">
        <f t="shared" ref="L14:T14" si="11">IF(B14="O",((10*10)-3.75),IF(B14="A+",((9*10)-3.75),IF(B14="A",((8.5*10)-3.75),IF(B14="B+",((8*10)-3.75),IF(B14="B",((7*10)-3.75),IF(B14="C",((6*10)-3.75),IF(B14="P",((5*10)-3.75),40)))))))</f>
        <v>66.25</v>
      </c>
      <c r="M14">
        <f t="shared" si="11"/>
        <v>76.25</v>
      </c>
      <c r="N14">
        <f t="shared" si="11"/>
        <v>76.25</v>
      </c>
      <c r="O14">
        <f t="shared" si="11"/>
        <v>66.25</v>
      </c>
      <c r="P14">
        <f t="shared" si="11"/>
        <v>81.25</v>
      </c>
      <c r="Q14">
        <f t="shared" si="11"/>
        <v>66.25</v>
      </c>
      <c r="R14">
        <f t="shared" si="11"/>
        <v>86.25</v>
      </c>
      <c r="S14">
        <f t="shared" si="11"/>
        <v>86.25</v>
      </c>
      <c r="T14">
        <f t="shared" si="11"/>
        <v>81.25</v>
      </c>
    </row>
    <row r="15" spans="1:20">
      <c r="A15" s="82">
        <v>12</v>
      </c>
      <c r="B15" s="92" t="s">
        <v>14</v>
      </c>
      <c r="C15" s="92" t="s">
        <v>13</v>
      </c>
      <c r="D15" s="92" t="s">
        <v>18</v>
      </c>
      <c r="E15" s="92" t="s">
        <v>13</v>
      </c>
      <c r="F15" s="92" t="s">
        <v>18</v>
      </c>
      <c r="G15" s="92" t="s">
        <v>14</v>
      </c>
      <c r="H15" s="92" t="s">
        <v>18</v>
      </c>
      <c r="I15" s="92" t="s">
        <v>42</v>
      </c>
      <c r="J15" s="92" t="s">
        <v>23</v>
      </c>
      <c r="L15">
        <f t="shared" ref="L15:T15" si="12">IF(B15="O",((10*10)-3.75),IF(B15="A+",((9*10)-3.75),IF(B15="A",((8.5*10)-3.75),IF(B15="B+",((8*10)-3.75),IF(B15="B",((7*10)-3.75),IF(B15="C",((6*10)-3.75),IF(B15="P",((5*10)-3.75),40)))))))</f>
        <v>56.25</v>
      </c>
      <c r="M15">
        <f t="shared" si="12"/>
        <v>66.25</v>
      </c>
      <c r="N15">
        <f t="shared" si="12"/>
        <v>76.25</v>
      </c>
      <c r="O15">
        <f t="shared" si="12"/>
        <v>66.25</v>
      </c>
      <c r="P15">
        <f t="shared" si="12"/>
        <v>76.25</v>
      </c>
      <c r="Q15">
        <f t="shared" si="12"/>
        <v>56.25</v>
      </c>
      <c r="R15">
        <f t="shared" si="12"/>
        <v>76.25</v>
      </c>
      <c r="S15">
        <f t="shared" si="12"/>
        <v>86.25</v>
      </c>
      <c r="T15">
        <f t="shared" si="12"/>
        <v>81.25</v>
      </c>
    </row>
    <row r="16" spans="1:20">
      <c r="A16" s="82">
        <v>13</v>
      </c>
      <c r="B16" s="92" t="s">
        <v>13</v>
      </c>
      <c r="C16" s="92" t="s">
        <v>18</v>
      </c>
      <c r="D16" s="92" t="s">
        <v>18</v>
      </c>
      <c r="E16" s="92" t="s">
        <v>14</v>
      </c>
      <c r="F16" s="92" t="s">
        <v>13</v>
      </c>
      <c r="G16" s="92" t="s">
        <v>18</v>
      </c>
      <c r="H16" s="92" t="s">
        <v>18</v>
      </c>
      <c r="I16" s="92" t="s">
        <v>23</v>
      </c>
      <c r="J16" s="92" t="s">
        <v>13</v>
      </c>
      <c r="L16">
        <f t="shared" ref="L16:T16" si="13">IF(B16="O",((10*10)-3.75),IF(B16="A+",((9*10)-3.75),IF(B16="A",((8.5*10)-3.75),IF(B16="B+",((8*10)-3.75),IF(B16="B",((7*10)-3.75),IF(B16="C",((6*10)-3.75),IF(B16="P",((5*10)-3.75),40)))))))</f>
        <v>66.25</v>
      </c>
      <c r="M16">
        <f t="shared" si="13"/>
        <v>76.25</v>
      </c>
      <c r="N16">
        <f t="shared" si="13"/>
        <v>76.25</v>
      </c>
      <c r="O16">
        <f t="shared" si="13"/>
        <v>56.25</v>
      </c>
      <c r="P16">
        <f t="shared" si="13"/>
        <v>66.25</v>
      </c>
      <c r="Q16">
        <f t="shared" si="13"/>
        <v>76.25</v>
      </c>
      <c r="R16">
        <f t="shared" si="13"/>
        <v>76.25</v>
      </c>
      <c r="S16">
        <f t="shared" si="13"/>
        <v>81.25</v>
      </c>
      <c r="T16">
        <f t="shared" si="13"/>
        <v>66.25</v>
      </c>
    </row>
    <row r="17" spans="1:20">
      <c r="A17" s="82">
        <v>14</v>
      </c>
      <c r="B17" s="92" t="s">
        <v>14</v>
      </c>
      <c r="C17" s="92" t="s">
        <v>14</v>
      </c>
      <c r="D17" s="92" t="s">
        <v>13</v>
      </c>
      <c r="E17" s="92" t="s">
        <v>14</v>
      </c>
      <c r="F17" s="92" t="s">
        <v>18</v>
      </c>
      <c r="G17" s="92" t="s">
        <v>14</v>
      </c>
      <c r="H17" s="92" t="s">
        <v>23</v>
      </c>
      <c r="I17" s="92" t="s">
        <v>42</v>
      </c>
      <c r="J17" s="92" t="s">
        <v>18</v>
      </c>
      <c r="L17">
        <f t="shared" ref="L17:T17" si="14">IF(B17="O",((10*10)-3.75),IF(B17="A+",((9*10)-3.75),IF(B17="A",((8.5*10)-3.75),IF(B17="B+",((8*10)-3.75),IF(B17="B",((7*10)-3.75),IF(B17="C",((6*10)-3.75),IF(B17="P",((5*10)-3.75),40)))))))</f>
        <v>56.25</v>
      </c>
      <c r="M17">
        <f t="shared" si="14"/>
        <v>56.25</v>
      </c>
      <c r="N17">
        <f t="shared" si="14"/>
        <v>66.25</v>
      </c>
      <c r="O17">
        <f t="shared" si="14"/>
        <v>56.25</v>
      </c>
      <c r="P17">
        <f t="shared" si="14"/>
        <v>76.25</v>
      </c>
      <c r="Q17">
        <f t="shared" si="14"/>
        <v>56.25</v>
      </c>
      <c r="R17">
        <f t="shared" si="14"/>
        <v>81.25</v>
      </c>
      <c r="S17">
        <f t="shared" si="14"/>
        <v>86.25</v>
      </c>
      <c r="T17">
        <f t="shared" si="14"/>
        <v>76.25</v>
      </c>
    </row>
    <row r="18" spans="1:20">
      <c r="A18" s="82">
        <v>15</v>
      </c>
      <c r="B18" s="92" t="s">
        <v>14</v>
      </c>
      <c r="C18" s="92" t="s">
        <v>15</v>
      </c>
      <c r="D18" s="92" t="s">
        <v>13</v>
      </c>
      <c r="E18" s="92" t="s">
        <v>14</v>
      </c>
      <c r="F18" s="92" t="s">
        <v>13</v>
      </c>
      <c r="G18" s="92" t="s">
        <v>13</v>
      </c>
      <c r="H18" s="92" t="s">
        <v>18</v>
      </c>
      <c r="I18" s="92" t="s">
        <v>23</v>
      </c>
      <c r="J18" s="92" t="s">
        <v>13</v>
      </c>
      <c r="L18">
        <f t="shared" ref="L18:T18" si="15">IF(B18="O",((10*10)-3.75),IF(B18="A+",((9*10)-3.75),IF(B18="A",((8.5*10)-3.75),IF(B18="B+",((8*10)-3.75),IF(B18="B",((7*10)-3.75),IF(B18="C",((6*10)-3.75),IF(B18="P",((5*10)-3.75),40)))))))</f>
        <v>56.25</v>
      </c>
      <c r="M18">
        <f t="shared" si="15"/>
        <v>46.25</v>
      </c>
      <c r="N18">
        <f t="shared" si="15"/>
        <v>66.25</v>
      </c>
      <c r="O18">
        <f t="shared" si="15"/>
        <v>56.25</v>
      </c>
      <c r="P18">
        <f t="shared" si="15"/>
        <v>66.25</v>
      </c>
      <c r="Q18">
        <f t="shared" si="15"/>
        <v>66.25</v>
      </c>
      <c r="R18">
        <f t="shared" si="15"/>
        <v>76.25</v>
      </c>
      <c r="S18">
        <f t="shared" si="15"/>
        <v>81.25</v>
      </c>
      <c r="T18">
        <f t="shared" si="15"/>
        <v>66.25</v>
      </c>
    </row>
    <row r="19" spans="1:20">
      <c r="A19" s="82">
        <v>16</v>
      </c>
      <c r="B19" s="92" t="s">
        <v>14</v>
      </c>
      <c r="C19" s="92" t="s">
        <v>14</v>
      </c>
      <c r="D19" s="92" t="s">
        <v>18</v>
      </c>
      <c r="E19" s="92" t="s">
        <v>13</v>
      </c>
      <c r="F19" s="92" t="s">
        <v>18</v>
      </c>
      <c r="G19" s="92" t="s">
        <v>14</v>
      </c>
      <c r="H19" s="92" t="s">
        <v>18</v>
      </c>
      <c r="I19" s="92" t="s">
        <v>23</v>
      </c>
      <c r="J19" s="92" t="s">
        <v>18</v>
      </c>
      <c r="L19">
        <f t="shared" ref="L19:T19" si="16">IF(B19="O",((10*10)-3.75),IF(B19="A+",((9*10)-3.75),IF(B19="A",((8.5*10)-3.75),IF(B19="B+",((8*10)-3.75),IF(B19="B",((7*10)-3.75),IF(B19="C",((6*10)-3.75),IF(B19="P",((5*10)-3.75),40)))))))</f>
        <v>56.25</v>
      </c>
      <c r="M19">
        <f t="shared" si="16"/>
        <v>56.25</v>
      </c>
      <c r="N19">
        <f t="shared" si="16"/>
        <v>76.25</v>
      </c>
      <c r="O19">
        <f t="shared" si="16"/>
        <v>66.25</v>
      </c>
      <c r="P19">
        <f t="shared" si="16"/>
        <v>76.25</v>
      </c>
      <c r="Q19">
        <f t="shared" si="16"/>
        <v>56.25</v>
      </c>
      <c r="R19">
        <f t="shared" si="16"/>
        <v>76.25</v>
      </c>
      <c r="S19">
        <f t="shared" si="16"/>
        <v>81.25</v>
      </c>
      <c r="T19">
        <f t="shared" si="16"/>
        <v>76.25</v>
      </c>
    </row>
    <row r="20" spans="1:20">
      <c r="A20" s="82">
        <v>17</v>
      </c>
      <c r="B20" s="92" t="s">
        <v>14</v>
      </c>
      <c r="C20" s="92" t="s">
        <v>13</v>
      </c>
      <c r="D20" s="92" t="s">
        <v>13</v>
      </c>
      <c r="E20" s="92" t="s">
        <v>14</v>
      </c>
      <c r="F20" s="92" t="s">
        <v>18</v>
      </c>
      <c r="G20" s="92" t="s">
        <v>13</v>
      </c>
      <c r="H20" s="92" t="s">
        <v>18</v>
      </c>
      <c r="I20" s="92" t="s">
        <v>23</v>
      </c>
      <c r="J20" s="92" t="s">
        <v>13</v>
      </c>
      <c r="L20">
        <f t="shared" ref="L20:T20" si="17">IF(B20="O",((10*10)-3.75),IF(B20="A+",((9*10)-3.75),IF(B20="A",((8.5*10)-3.75),IF(B20="B+",((8*10)-3.75),IF(B20="B",((7*10)-3.75),IF(B20="C",((6*10)-3.75),IF(B20="P",((5*10)-3.75),40)))))))</f>
        <v>56.25</v>
      </c>
      <c r="M20">
        <f t="shared" si="17"/>
        <v>66.25</v>
      </c>
      <c r="N20">
        <f t="shared" si="17"/>
        <v>66.25</v>
      </c>
      <c r="O20">
        <f t="shared" si="17"/>
        <v>56.25</v>
      </c>
      <c r="P20">
        <f t="shared" si="17"/>
        <v>76.25</v>
      </c>
      <c r="Q20">
        <f t="shared" si="17"/>
        <v>66.25</v>
      </c>
      <c r="R20">
        <f t="shared" si="17"/>
        <v>76.25</v>
      </c>
      <c r="S20">
        <f t="shared" si="17"/>
        <v>81.25</v>
      </c>
      <c r="T20">
        <f t="shared" si="17"/>
        <v>66.25</v>
      </c>
    </row>
    <row r="21" spans="1:20">
      <c r="A21" s="82">
        <v>18</v>
      </c>
      <c r="B21" s="92" t="s">
        <v>15</v>
      </c>
      <c r="C21" s="92" t="s">
        <v>14</v>
      </c>
      <c r="D21" s="92" t="s">
        <v>13</v>
      </c>
      <c r="E21" s="92" t="s">
        <v>14</v>
      </c>
      <c r="F21" s="92" t="s">
        <v>14</v>
      </c>
      <c r="G21" s="92" t="s">
        <v>14</v>
      </c>
      <c r="H21" s="92" t="s">
        <v>18</v>
      </c>
      <c r="I21" s="92" t="s">
        <v>42</v>
      </c>
      <c r="J21" s="92" t="s">
        <v>18</v>
      </c>
      <c r="L21">
        <f t="shared" ref="L21:T21" si="18">IF(B21="O",((10*10)-3.75),IF(B21="A+",((9*10)-3.75),IF(B21="A",((8.5*10)-3.75),IF(B21="B+",((8*10)-3.75),IF(B21="B",((7*10)-3.75),IF(B21="C",((6*10)-3.75),IF(B21="P",((5*10)-3.75),40)))))))</f>
        <v>46.25</v>
      </c>
      <c r="M21">
        <f t="shared" si="18"/>
        <v>56.25</v>
      </c>
      <c r="N21">
        <f t="shared" si="18"/>
        <v>66.25</v>
      </c>
      <c r="O21">
        <f t="shared" si="18"/>
        <v>56.25</v>
      </c>
      <c r="P21">
        <f t="shared" si="18"/>
        <v>56.25</v>
      </c>
      <c r="Q21">
        <f t="shared" si="18"/>
        <v>56.25</v>
      </c>
      <c r="R21">
        <f t="shared" si="18"/>
        <v>76.25</v>
      </c>
      <c r="S21">
        <f t="shared" si="18"/>
        <v>86.25</v>
      </c>
      <c r="T21">
        <f t="shared" si="18"/>
        <v>76.25</v>
      </c>
    </row>
    <row r="22" spans="1:20">
      <c r="A22" s="82">
        <v>19</v>
      </c>
      <c r="B22" s="92" t="s">
        <v>13</v>
      </c>
      <c r="C22" s="92" t="s">
        <v>13</v>
      </c>
      <c r="D22" s="92" t="s">
        <v>18</v>
      </c>
      <c r="E22" s="92" t="s">
        <v>14</v>
      </c>
      <c r="F22" s="92" t="s">
        <v>18</v>
      </c>
      <c r="G22" s="92" t="s">
        <v>13</v>
      </c>
      <c r="H22" s="92" t="s">
        <v>13</v>
      </c>
      <c r="I22" s="92" t="s">
        <v>23</v>
      </c>
      <c r="J22" s="92" t="s">
        <v>13</v>
      </c>
      <c r="L22">
        <f t="shared" ref="L22:T22" si="19">IF(B22="O",((10*10)-3.75),IF(B22="A+",((9*10)-3.75),IF(B22="A",((8.5*10)-3.75),IF(B22="B+",((8*10)-3.75),IF(B22="B",((7*10)-3.75),IF(B22="C",((6*10)-3.75),IF(B22="P",((5*10)-3.75),40)))))))</f>
        <v>66.25</v>
      </c>
      <c r="M22">
        <f t="shared" si="19"/>
        <v>66.25</v>
      </c>
      <c r="N22">
        <f t="shared" si="19"/>
        <v>76.25</v>
      </c>
      <c r="O22">
        <f t="shared" si="19"/>
        <v>56.25</v>
      </c>
      <c r="P22">
        <f t="shared" si="19"/>
        <v>76.25</v>
      </c>
      <c r="Q22">
        <f t="shared" si="19"/>
        <v>66.25</v>
      </c>
      <c r="R22">
        <f t="shared" si="19"/>
        <v>66.25</v>
      </c>
      <c r="S22">
        <f t="shared" si="19"/>
        <v>81.25</v>
      </c>
      <c r="T22">
        <f t="shared" si="19"/>
        <v>66.25</v>
      </c>
    </row>
    <row r="23" spans="1:20">
      <c r="A23" s="82">
        <v>20</v>
      </c>
      <c r="B23" s="92" t="s">
        <v>18</v>
      </c>
      <c r="C23" s="92" t="s">
        <v>18</v>
      </c>
      <c r="D23" s="92" t="s">
        <v>13</v>
      </c>
      <c r="E23" s="92" t="s">
        <v>13</v>
      </c>
      <c r="F23" s="92" t="s">
        <v>42</v>
      </c>
      <c r="G23" s="92" t="s">
        <v>13</v>
      </c>
      <c r="H23" s="92" t="s">
        <v>42</v>
      </c>
      <c r="I23" s="92" t="s">
        <v>42</v>
      </c>
      <c r="J23" s="92" t="s">
        <v>18</v>
      </c>
      <c r="L23">
        <f t="shared" ref="L23:T23" si="20">IF(B23="O",((10*10)-3.75),IF(B23="A+",((9*10)-3.75),IF(B23="A",((8.5*10)-3.75),IF(B23="B+",((8*10)-3.75),IF(B23="B",((7*10)-3.75),IF(B23="C",((6*10)-3.75),IF(B23="P",((5*10)-3.75),40)))))))</f>
        <v>76.25</v>
      </c>
      <c r="M23">
        <f t="shared" si="20"/>
        <v>76.25</v>
      </c>
      <c r="N23">
        <f t="shared" si="20"/>
        <v>66.25</v>
      </c>
      <c r="O23">
        <f t="shared" si="20"/>
        <v>66.25</v>
      </c>
      <c r="P23">
        <f t="shared" si="20"/>
        <v>86.25</v>
      </c>
      <c r="Q23">
        <f t="shared" si="20"/>
        <v>66.25</v>
      </c>
      <c r="R23">
        <f t="shared" si="20"/>
        <v>86.25</v>
      </c>
      <c r="S23">
        <f t="shared" si="20"/>
        <v>86.25</v>
      </c>
      <c r="T23">
        <f t="shared" si="20"/>
        <v>76.25</v>
      </c>
    </row>
    <row r="24" spans="1:20">
      <c r="A24" s="82">
        <v>21</v>
      </c>
      <c r="B24" s="92" t="s">
        <v>35</v>
      </c>
      <c r="C24" s="92" t="s">
        <v>35</v>
      </c>
      <c r="D24" s="92" t="s">
        <v>42</v>
      </c>
      <c r="E24" s="92" t="s">
        <v>14</v>
      </c>
      <c r="F24" s="92" t="s">
        <v>35</v>
      </c>
      <c r="G24" s="92" t="s">
        <v>42</v>
      </c>
      <c r="H24" s="92" t="s">
        <v>42</v>
      </c>
      <c r="I24" s="92" t="s">
        <v>42</v>
      </c>
      <c r="J24" s="92" t="s">
        <v>42</v>
      </c>
      <c r="L24">
        <f t="shared" ref="L24:T24" si="21">IF(B24="O",((10*10)-3.75),IF(B24="A+",((9*10)-3.75),IF(B24="A",((8.5*10)-3.75),IF(B24="B+",((8*10)-3.75),IF(B24="B",((7*10)-3.75),IF(B24="C",((6*10)-3.75),IF(B24="P",((5*10)-3.75),40)))))))</f>
        <v>96.25</v>
      </c>
      <c r="M24">
        <f t="shared" si="21"/>
        <v>96.25</v>
      </c>
      <c r="N24">
        <f t="shared" si="21"/>
        <v>86.25</v>
      </c>
      <c r="O24">
        <f t="shared" si="21"/>
        <v>56.25</v>
      </c>
      <c r="P24">
        <f t="shared" si="21"/>
        <v>96.25</v>
      </c>
      <c r="Q24">
        <f t="shared" si="21"/>
        <v>86.25</v>
      </c>
      <c r="R24">
        <f t="shared" si="21"/>
        <v>86.25</v>
      </c>
      <c r="S24">
        <f t="shared" si="21"/>
        <v>86.25</v>
      </c>
      <c r="T24">
        <f t="shared" si="21"/>
        <v>86.25</v>
      </c>
    </row>
    <row r="25" spans="1:20">
      <c r="A25" s="82">
        <v>22</v>
      </c>
      <c r="B25" s="92" t="s">
        <v>13</v>
      </c>
      <c r="C25" s="92" t="s">
        <v>13</v>
      </c>
      <c r="D25" s="92" t="s">
        <v>18</v>
      </c>
      <c r="E25" s="92" t="s">
        <v>14</v>
      </c>
      <c r="F25" s="92" t="s">
        <v>18</v>
      </c>
      <c r="G25" s="92" t="s">
        <v>14</v>
      </c>
      <c r="H25" s="92" t="s">
        <v>23</v>
      </c>
      <c r="I25" s="92" t="s">
        <v>23</v>
      </c>
      <c r="J25" s="92" t="s">
        <v>18</v>
      </c>
      <c r="L25">
        <f t="shared" ref="L25:T25" si="22">IF(B25="O",((10*10)-3.75),IF(B25="A+",((9*10)-3.75),IF(B25="A",((8.5*10)-3.75),IF(B25="B+",((8*10)-3.75),IF(B25="B",((7*10)-3.75),IF(B25="C",((6*10)-3.75),IF(B25="P",((5*10)-3.75),40)))))))</f>
        <v>66.25</v>
      </c>
      <c r="M25">
        <f t="shared" si="22"/>
        <v>66.25</v>
      </c>
      <c r="N25">
        <f t="shared" si="22"/>
        <v>76.25</v>
      </c>
      <c r="O25">
        <f t="shared" si="22"/>
        <v>56.25</v>
      </c>
      <c r="P25">
        <f t="shared" si="22"/>
        <v>76.25</v>
      </c>
      <c r="Q25">
        <f t="shared" si="22"/>
        <v>56.25</v>
      </c>
      <c r="R25">
        <f t="shared" si="22"/>
        <v>81.25</v>
      </c>
      <c r="S25">
        <f t="shared" si="22"/>
        <v>81.25</v>
      </c>
      <c r="T25">
        <f t="shared" si="22"/>
        <v>76.25</v>
      </c>
    </row>
    <row r="26" spans="1:20">
      <c r="A26" s="82">
        <v>23</v>
      </c>
      <c r="B26" s="92" t="s">
        <v>13</v>
      </c>
      <c r="C26" s="92" t="s">
        <v>14</v>
      </c>
      <c r="D26" s="92" t="s">
        <v>23</v>
      </c>
      <c r="E26" s="92" t="s">
        <v>14</v>
      </c>
      <c r="F26" s="92" t="s">
        <v>13</v>
      </c>
      <c r="G26" s="92" t="s">
        <v>14</v>
      </c>
      <c r="H26" s="92" t="s">
        <v>23</v>
      </c>
      <c r="I26" s="92" t="s">
        <v>23</v>
      </c>
      <c r="J26" s="92" t="s">
        <v>18</v>
      </c>
      <c r="L26">
        <f t="shared" ref="L26:T26" si="23">IF(B26="O",((10*10)-3.75),IF(B26="A+",((9*10)-3.75),IF(B26="A",((8.5*10)-3.75),IF(B26="B+",((8*10)-3.75),IF(B26="B",((7*10)-3.75),IF(B26="C",((6*10)-3.75),IF(B26="P",((5*10)-3.75),40)))))))</f>
        <v>66.25</v>
      </c>
      <c r="M26">
        <f t="shared" si="23"/>
        <v>56.25</v>
      </c>
      <c r="N26">
        <f t="shared" si="23"/>
        <v>81.25</v>
      </c>
      <c r="O26">
        <f t="shared" si="23"/>
        <v>56.25</v>
      </c>
      <c r="P26">
        <f t="shared" si="23"/>
        <v>66.25</v>
      </c>
      <c r="Q26">
        <f t="shared" si="23"/>
        <v>56.25</v>
      </c>
      <c r="R26">
        <f t="shared" si="23"/>
        <v>81.25</v>
      </c>
      <c r="S26">
        <f t="shared" si="23"/>
        <v>81.25</v>
      </c>
      <c r="T26">
        <f t="shared" si="23"/>
        <v>76.25</v>
      </c>
    </row>
    <row r="27" spans="1:20">
      <c r="A27" s="82">
        <v>24</v>
      </c>
      <c r="B27" s="92" t="s">
        <v>13</v>
      </c>
      <c r="C27" s="92" t="s">
        <v>14</v>
      </c>
      <c r="D27" s="92" t="s">
        <v>18</v>
      </c>
      <c r="E27" s="92" t="s">
        <v>15</v>
      </c>
      <c r="F27" s="92" t="s">
        <v>13</v>
      </c>
      <c r="G27" s="92" t="s">
        <v>15</v>
      </c>
      <c r="H27" s="92" t="s">
        <v>18</v>
      </c>
      <c r="I27" s="92" t="s">
        <v>18</v>
      </c>
      <c r="J27" s="92" t="s">
        <v>13</v>
      </c>
      <c r="L27">
        <f t="shared" ref="L27:T27" si="24">IF(B27="O",((10*10)-3.75),IF(B27="A+",((9*10)-3.75),IF(B27="A",((8.5*10)-3.75),IF(B27="B+",((8*10)-3.75),IF(B27="B",((7*10)-3.75),IF(B27="C",((6*10)-3.75),IF(B27="P",((5*10)-3.75),40)))))))</f>
        <v>66.25</v>
      </c>
      <c r="M27">
        <f t="shared" si="24"/>
        <v>56.25</v>
      </c>
      <c r="N27">
        <f t="shared" si="24"/>
        <v>76.25</v>
      </c>
      <c r="O27">
        <f t="shared" si="24"/>
        <v>46.25</v>
      </c>
      <c r="P27">
        <f t="shared" si="24"/>
        <v>66.25</v>
      </c>
      <c r="Q27">
        <f t="shared" si="24"/>
        <v>46.25</v>
      </c>
      <c r="R27">
        <f t="shared" si="24"/>
        <v>76.25</v>
      </c>
      <c r="S27">
        <f t="shared" si="24"/>
        <v>76.25</v>
      </c>
      <c r="T27">
        <f t="shared" si="24"/>
        <v>66.25</v>
      </c>
    </row>
    <row r="28" spans="1:20">
      <c r="A28" s="82">
        <v>25</v>
      </c>
      <c r="B28" s="92" t="s">
        <v>14</v>
      </c>
      <c r="C28" s="92" t="s">
        <v>14</v>
      </c>
      <c r="D28" s="92" t="s">
        <v>16</v>
      </c>
      <c r="E28" s="92" t="s">
        <v>14</v>
      </c>
      <c r="F28" s="92" t="s">
        <v>42</v>
      </c>
      <c r="G28" s="92" t="s">
        <v>13</v>
      </c>
      <c r="H28" s="92" t="s">
        <v>18</v>
      </c>
      <c r="I28" s="92" t="s">
        <v>23</v>
      </c>
      <c r="J28" s="92" t="s">
        <v>13</v>
      </c>
      <c r="L28">
        <f t="shared" ref="L28:T28" si="25">IF(B28="O",((10*10)-3.75),IF(B28="A+",((9*10)-3.75),IF(B28="A",((8.5*10)-3.75),IF(B28="B+",((8*10)-3.75),IF(B28="B",((7*10)-3.75),IF(B28="C",((6*10)-3.75),IF(B28="P",((5*10)-3.75),40)))))))</f>
        <v>56.25</v>
      </c>
      <c r="M28">
        <f t="shared" si="25"/>
        <v>56.25</v>
      </c>
      <c r="N28">
        <f t="shared" si="25"/>
        <v>40</v>
      </c>
      <c r="O28">
        <f t="shared" si="25"/>
        <v>56.25</v>
      </c>
      <c r="P28">
        <f t="shared" si="25"/>
        <v>86.25</v>
      </c>
      <c r="Q28">
        <f t="shared" si="25"/>
        <v>66.25</v>
      </c>
      <c r="R28">
        <f t="shared" si="25"/>
        <v>76.25</v>
      </c>
      <c r="S28">
        <f t="shared" si="25"/>
        <v>81.25</v>
      </c>
      <c r="T28">
        <f t="shared" si="25"/>
        <v>66.25</v>
      </c>
    </row>
    <row r="29" spans="1:20">
      <c r="A29" s="82">
        <v>26</v>
      </c>
      <c r="B29" s="92" t="s">
        <v>14</v>
      </c>
      <c r="C29" s="92" t="s">
        <v>15</v>
      </c>
      <c r="D29" s="92" t="s">
        <v>13</v>
      </c>
      <c r="E29" s="92" t="s">
        <v>13</v>
      </c>
      <c r="F29" s="92" t="s">
        <v>13</v>
      </c>
      <c r="G29" s="92" t="s">
        <v>14</v>
      </c>
      <c r="H29" s="92" t="s">
        <v>18</v>
      </c>
      <c r="I29" s="92" t="s">
        <v>23</v>
      </c>
      <c r="J29" s="92" t="s">
        <v>18</v>
      </c>
      <c r="L29">
        <f t="shared" ref="L29:T29" si="26">IF(B29="O",((10*10)-3.75),IF(B29="A+",((9*10)-3.75),IF(B29="A",((8.5*10)-3.75),IF(B29="B+",((8*10)-3.75),IF(B29="B",((7*10)-3.75),IF(B29="C",((6*10)-3.75),IF(B29="P",((5*10)-3.75),40)))))))</f>
        <v>56.25</v>
      </c>
      <c r="M29">
        <f t="shared" si="26"/>
        <v>46.25</v>
      </c>
      <c r="N29">
        <f t="shared" si="26"/>
        <v>66.25</v>
      </c>
      <c r="O29">
        <f t="shared" si="26"/>
        <v>66.25</v>
      </c>
      <c r="P29">
        <f t="shared" si="26"/>
        <v>66.25</v>
      </c>
      <c r="Q29">
        <f t="shared" si="26"/>
        <v>56.25</v>
      </c>
      <c r="R29">
        <f t="shared" si="26"/>
        <v>76.25</v>
      </c>
      <c r="S29">
        <f t="shared" si="26"/>
        <v>81.25</v>
      </c>
      <c r="T29">
        <f t="shared" si="26"/>
        <v>76.25</v>
      </c>
    </row>
    <row r="30" spans="1:20">
      <c r="A30" s="82">
        <v>27</v>
      </c>
      <c r="B30" s="92" t="s">
        <v>18</v>
      </c>
      <c r="C30" s="92" t="s">
        <v>13</v>
      </c>
      <c r="D30" s="92" t="s">
        <v>13</v>
      </c>
      <c r="E30" s="92" t="s">
        <v>18</v>
      </c>
      <c r="F30" s="92" t="s">
        <v>13</v>
      </c>
      <c r="G30" s="92" t="s">
        <v>18</v>
      </c>
      <c r="H30" s="92" t="s">
        <v>23</v>
      </c>
      <c r="I30" s="92" t="s">
        <v>35</v>
      </c>
      <c r="J30" s="92" t="s">
        <v>18</v>
      </c>
      <c r="L30">
        <f t="shared" ref="L30:T30" si="27">IF(B30="O",((10*10)-3.75),IF(B30="A+",((9*10)-3.75),IF(B30="A",((8.5*10)-3.75),IF(B30="B+",((8*10)-3.75),IF(B30="B",((7*10)-3.75),IF(B30="C",((6*10)-3.75),IF(B30="P",((5*10)-3.75),40)))))))</f>
        <v>76.25</v>
      </c>
      <c r="M30">
        <f t="shared" si="27"/>
        <v>66.25</v>
      </c>
      <c r="N30">
        <f t="shared" si="27"/>
        <v>66.25</v>
      </c>
      <c r="O30">
        <f t="shared" si="27"/>
        <v>76.25</v>
      </c>
      <c r="P30">
        <f t="shared" si="27"/>
        <v>66.25</v>
      </c>
      <c r="Q30">
        <f t="shared" si="27"/>
        <v>76.25</v>
      </c>
      <c r="R30">
        <f t="shared" si="27"/>
        <v>81.25</v>
      </c>
      <c r="S30">
        <f t="shared" si="27"/>
        <v>96.25</v>
      </c>
      <c r="T30">
        <f t="shared" si="27"/>
        <v>76.25</v>
      </c>
    </row>
    <row r="31" spans="1:20">
      <c r="A31" s="82">
        <v>28</v>
      </c>
      <c r="B31" s="92" t="s">
        <v>18</v>
      </c>
      <c r="C31" s="92" t="s">
        <v>18</v>
      </c>
      <c r="D31" s="92" t="s">
        <v>13</v>
      </c>
      <c r="E31" s="92" t="s">
        <v>13</v>
      </c>
      <c r="F31" s="92" t="s">
        <v>13</v>
      </c>
      <c r="G31" s="92" t="s">
        <v>13</v>
      </c>
      <c r="H31" s="92" t="s">
        <v>18</v>
      </c>
      <c r="I31" s="92" t="s">
        <v>42</v>
      </c>
      <c r="J31" s="92" t="s">
        <v>23</v>
      </c>
      <c r="L31">
        <f t="shared" ref="L31:T31" si="28">IF(B31="O",((10*10)-3.75),IF(B31="A+",((9*10)-3.75),IF(B31="A",((8.5*10)-3.75),IF(B31="B+",((8*10)-3.75),IF(B31="B",((7*10)-3.75),IF(B31="C",((6*10)-3.75),IF(B31="P",((5*10)-3.75),40)))))))</f>
        <v>76.25</v>
      </c>
      <c r="M31">
        <f t="shared" si="28"/>
        <v>76.25</v>
      </c>
      <c r="N31">
        <f t="shared" si="28"/>
        <v>66.25</v>
      </c>
      <c r="O31">
        <f t="shared" si="28"/>
        <v>66.25</v>
      </c>
      <c r="P31">
        <f t="shared" si="28"/>
        <v>66.25</v>
      </c>
      <c r="Q31">
        <f t="shared" si="28"/>
        <v>66.25</v>
      </c>
      <c r="R31">
        <f t="shared" si="28"/>
        <v>76.25</v>
      </c>
      <c r="S31">
        <f t="shared" si="28"/>
        <v>86.25</v>
      </c>
      <c r="T31">
        <f t="shared" si="28"/>
        <v>81.25</v>
      </c>
    </row>
    <row r="32" spans="1:20">
      <c r="A32" s="82">
        <v>29</v>
      </c>
      <c r="B32" s="92" t="s">
        <v>13</v>
      </c>
      <c r="C32" s="92" t="s">
        <v>18</v>
      </c>
      <c r="D32" s="92" t="s">
        <v>13</v>
      </c>
      <c r="E32" s="92" t="s">
        <v>13</v>
      </c>
      <c r="F32" s="92" t="s">
        <v>18</v>
      </c>
      <c r="G32" s="92" t="s">
        <v>18</v>
      </c>
      <c r="H32" s="92" t="s">
        <v>23</v>
      </c>
      <c r="I32" s="92" t="s">
        <v>23</v>
      </c>
      <c r="J32" s="92" t="s">
        <v>23</v>
      </c>
      <c r="L32">
        <f t="shared" ref="L32:T32" si="29">IF(B32="O",((10*10)-3.75),IF(B32="A+",((9*10)-3.75),IF(B32="A",((8.5*10)-3.75),IF(B32="B+",((8*10)-3.75),IF(B32="B",((7*10)-3.75),IF(B32="C",((6*10)-3.75),IF(B32="P",((5*10)-3.75),40)))))))</f>
        <v>66.25</v>
      </c>
      <c r="M32">
        <f t="shared" si="29"/>
        <v>76.25</v>
      </c>
      <c r="N32">
        <f t="shared" si="29"/>
        <v>66.25</v>
      </c>
      <c r="O32">
        <f t="shared" si="29"/>
        <v>66.25</v>
      </c>
      <c r="P32">
        <f t="shared" si="29"/>
        <v>76.25</v>
      </c>
      <c r="Q32">
        <f t="shared" si="29"/>
        <v>76.25</v>
      </c>
      <c r="R32">
        <f t="shared" si="29"/>
        <v>81.25</v>
      </c>
      <c r="S32">
        <f t="shared" si="29"/>
        <v>81.25</v>
      </c>
      <c r="T32">
        <f t="shared" si="29"/>
        <v>81.25</v>
      </c>
    </row>
    <row r="33" spans="1:20">
      <c r="A33" s="82">
        <v>30</v>
      </c>
      <c r="B33" s="92" t="s">
        <v>18</v>
      </c>
      <c r="C33" s="92" t="s">
        <v>13</v>
      </c>
      <c r="D33" s="92" t="s">
        <v>18</v>
      </c>
      <c r="E33" s="92" t="s">
        <v>18</v>
      </c>
      <c r="F33" s="92" t="s">
        <v>18</v>
      </c>
      <c r="G33" s="92" t="s">
        <v>18</v>
      </c>
      <c r="H33" s="92" t="s">
        <v>23</v>
      </c>
      <c r="I33" s="92" t="s">
        <v>42</v>
      </c>
      <c r="J33" s="92" t="s">
        <v>13</v>
      </c>
      <c r="L33">
        <f t="shared" ref="L33:T33" si="30">IF(B33="O",((10*10)-3.75),IF(B33="A+",((9*10)-3.75),IF(B33="A",((8.5*10)-3.75),IF(B33="B+",((8*10)-3.75),IF(B33="B",((7*10)-3.75),IF(B33="C",((6*10)-3.75),IF(B33="P",((5*10)-3.75),40)))))))</f>
        <v>76.25</v>
      </c>
      <c r="M33">
        <f t="shared" si="30"/>
        <v>66.25</v>
      </c>
      <c r="N33">
        <f t="shared" si="30"/>
        <v>76.25</v>
      </c>
      <c r="O33">
        <f t="shared" si="30"/>
        <v>76.25</v>
      </c>
      <c r="P33">
        <f t="shared" si="30"/>
        <v>76.25</v>
      </c>
      <c r="Q33">
        <f t="shared" si="30"/>
        <v>76.25</v>
      </c>
      <c r="R33">
        <f t="shared" si="30"/>
        <v>81.25</v>
      </c>
      <c r="S33">
        <f t="shared" si="30"/>
        <v>86.25</v>
      </c>
      <c r="T33">
        <f t="shared" si="30"/>
        <v>66.25</v>
      </c>
    </row>
    <row r="34" spans="1:20">
      <c r="A34" s="82">
        <v>31</v>
      </c>
      <c r="B34" s="92" t="s">
        <v>14</v>
      </c>
      <c r="C34" s="92" t="s">
        <v>14</v>
      </c>
      <c r="D34" s="92" t="s">
        <v>13</v>
      </c>
      <c r="E34" s="92" t="s">
        <v>18</v>
      </c>
      <c r="F34" s="92" t="s">
        <v>13</v>
      </c>
      <c r="G34" s="92" t="s">
        <v>13</v>
      </c>
      <c r="H34" s="92" t="s">
        <v>23</v>
      </c>
      <c r="I34" s="92" t="s">
        <v>42</v>
      </c>
      <c r="J34" s="92" t="s">
        <v>18</v>
      </c>
      <c r="L34">
        <f t="shared" ref="L34:T34" si="31">IF(B34="O",((10*10)-3.75),IF(B34="A+",((9*10)-3.75),IF(B34="A",((8.5*10)-3.75),IF(B34="B+",((8*10)-3.75),IF(B34="B",((7*10)-3.75),IF(B34="C",((6*10)-3.75),IF(B34="P",((5*10)-3.75),40)))))))</f>
        <v>56.25</v>
      </c>
      <c r="M34">
        <f t="shared" si="31"/>
        <v>56.25</v>
      </c>
      <c r="N34">
        <f t="shared" si="31"/>
        <v>66.25</v>
      </c>
      <c r="O34">
        <f t="shared" si="31"/>
        <v>76.25</v>
      </c>
      <c r="P34">
        <f t="shared" si="31"/>
        <v>66.25</v>
      </c>
      <c r="Q34">
        <f t="shared" si="31"/>
        <v>66.25</v>
      </c>
      <c r="R34">
        <f t="shared" si="31"/>
        <v>81.25</v>
      </c>
      <c r="S34">
        <f t="shared" si="31"/>
        <v>86.25</v>
      </c>
      <c r="T34">
        <f t="shared" si="31"/>
        <v>76.25</v>
      </c>
    </row>
    <row r="35" spans="1:20">
      <c r="A35" s="82">
        <v>32</v>
      </c>
      <c r="B35" s="92" t="s">
        <v>14</v>
      </c>
      <c r="C35" s="92" t="s">
        <v>14</v>
      </c>
      <c r="D35" s="92" t="s">
        <v>16</v>
      </c>
      <c r="E35" s="92" t="s">
        <v>14</v>
      </c>
      <c r="F35" s="92" t="s">
        <v>13</v>
      </c>
      <c r="G35" s="92" t="s">
        <v>15</v>
      </c>
      <c r="H35" s="92" t="s">
        <v>18</v>
      </c>
      <c r="I35" s="92" t="s">
        <v>23</v>
      </c>
      <c r="J35" s="92" t="s">
        <v>14</v>
      </c>
      <c r="L35">
        <f t="shared" ref="L35:T35" si="32">IF(B35="O",((10*10)-3.75),IF(B35="A+",((9*10)-3.75),IF(B35="A",((8.5*10)-3.75),IF(B35="B+",((8*10)-3.75),IF(B35="B",((7*10)-3.75),IF(B35="C",((6*10)-3.75),IF(B35="P",((5*10)-3.75),40)))))))</f>
        <v>56.25</v>
      </c>
      <c r="M35">
        <f t="shared" si="32"/>
        <v>56.25</v>
      </c>
      <c r="N35">
        <f t="shared" si="32"/>
        <v>40</v>
      </c>
      <c r="O35">
        <f t="shared" si="32"/>
        <v>56.25</v>
      </c>
      <c r="P35">
        <f t="shared" si="32"/>
        <v>66.25</v>
      </c>
      <c r="Q35">
        <f t="shared" si="32"/>
        <v>46.25</v>
      </c>
      <c r="R35">
        <f t="shared" si="32"/>
        <v>76.25</v>
      </c>
      <c r="S35">
        <f t="shared" si="32"/>
        <v>81.25</v>
      </c>
      <c r="T35">
        <f t="shared" si="32"/>
        <v>56.25</v>
      </c>
    </row>
    <row r="36" spans="1:20">
      <c r="A36" s="82">
        <v>33</v>
      </c>
      <c r="B36" s="92" t="s">
        <v>14</v>
      </c>
      <c r="C36" s="92" t="s">
        <v>14</v>
      </c>
      <c r="D36" s="92" t="s">
        <v>16</v>
      </c>
      <c r="E36" s="92" t="s">
        <v>13</v>
      </c>
      <c r="F36" s="92" t="s">
        <v>18</v>
      </c>
      <c r="G36" s="92" t="s">
        <v>16</v>
      </c>
      <c r="H36" s="92" t="s">
        <v>18</v>
      </c>
      <c r="I36" s="92" t="s">
        <v>23</v>
      </c>
      <c r="J36" s="92" t="s">
        <v>13</v>
      </c>
      <c r="L36">
        <f t="shared" ref="L36:T36" si="33">IF(B36="O",((10*10)-3.75),IF(B36="A+",((9*10)-3.75),IF(B36="A",((8.5*10)-3.75),IF(B36="B+",((8*10)-3.75),IF(B36="B",((7*10)-3.75),IF(B36="C",((6*10)-3.75),IF(B36="P",((5*10)-3.75),40)))))))</f>
        <v>56.25</v>
      </c>
      <c r="M36">
        <f t="shared" si="33"/>
        <v>56.25</v>
      </c>
      <c r="N36">
        <f t="shared" si="33"/>
        <v>40</v>
      </c>
      <c r="O36">
        <f t="shared" si="33"/>
        <v>66.25</v>
      </c>
      <c r="P36">
        <f t="shared" si="33"/>
        <v>76.25</v>
      </c>
      <c r="Q36">
        <f t="shared" si="33"/>
        <v>40</v>
      </c>
      <c r="R36">
        <f t="shared" si="33"/>
        <v>76.25</v>
      </c>
      <c r="S36">
        <f t="shared" si="33"/>
        <v>81.25</v>
      </c>
      <c r="T36">
        <f t="shared" si="33"/>
        <v>66.25</v>
      </c>
    </row>
    <row r="37" spans="1:20">
      <c r="A37" s="82">
        <v>34</v>
      </c>
      <c r="B37" s="92" t="s">
        <v>15</v>
      </c>
      <c r="C37" s="92" t="s">
        <v>15</v>
      </c>
      <c r="D37" s="92" t="s">
        <v>16</v>
      </c>
      <c r="E37" s="92" t="s">
        <v>14</v>
      </c>
      <c r="F37" s="92" t="s">
        <v>14</v>
      </c>
      <c r="G37" s="92" t="s">
        <v>15</v>
      </c>
      <c r="H37" s="92" t="s">
        <v>18</v>
      </c>
      <c r="I37" s="92" t="s">
        <v>23</v>
      </c>
      <c r="J37" s="92" t="s">
        <v>13</v>
      </c>
      <c r="L37">
        <f t="shared" ref="L37:T37" si="34">IF(B37="O",((10*10)-3.75),IF(B37="A+",((9*10)-3.75),IF(B37="A",((8.5*10)-3.75),IF(B37="B+",((8*10)-3.75),IF(B37="B",((7*10)-3.75),IF(B37="C",((6*10)-3.75),IF(B37="P",((5*10)-3.75),40)))))))</f>
        <v>46.25</v>
      </c>
      <c r="M37">
        <f t="shared" si="34"/>
        <v>46.25</v>
      </c>
      <c r="N37">
        <f t="shared" si="34"/>
        <v>40</v>
      </c>
      <c r="O37">
        <f t="shared" si="34"/>
        <v>56.25</v>
      </c>
      <c r="P37">
        <f t="shared" si="34"/>
        <v>56.25</v>
      </c>
      <c r="Q37">
        <f t="shared" si="34"/>
        <v>46.25</v>
      </c>
      <c r="R37">
        <f t="shared" si="34"/>
        <v>76.25</v>
      </c>
      <c r="S37">
        <f t="shared" si="34"/>
        <v>81.25</v>
      </c>
      <c r="T37">
        <f t="shared" si="34"/>
        <v>66.25</v>
      </c>
    </row>
    <row r="38" spans="1:20">
      <c r="A38" s="82">
        <v>35</v>
      </c>
      <c r="B38" s="92" t="s">
        <v>23</v>
      </c>
      <c r="C38" s="92" t="s">
        <v>18</v>
      </c>
      <c r="D38" s="92" t="s">
        <v>42</v>
      </c>
      <c r="E38" s="92" t="s">
        <v>13</v>
      </c>
      <c r="F38" s="92" t="s">
        <v>13</v>
      </c>
      <c r="G38" s="92" t="s">
        <v>18</v>
      </c>
      <c r="H38" s="92" t="s">
        <v>23</v>
      </c>
      <c r="I38" s="92" t="s">
        <v>42</v>
      </c>
      <c r="J38" s="92" t="s">
        <v>18</v>
      </c>
      <c r="L38">
        <f t="shared" ref="L38:T38" si="35">IF(B38="O",((10*10)-3.75),IF(B38="A+",((9*10)-3.75),IF(B38="A",((8.5*10)-3.75),IF(B38="B+",((8*10)-3.75),IF(B38="B",((7*10)-3.75),IF(B38="C",((6*10)-3.75),IF(B38="P",((5*10)-3.75),40)))))))</f>
        <v>81.25</v>
      </c>
      <c r="M38">
        <f t="shared" si="35"/>
        <v>76.25</v>
      </c>
      <c r="N38">
        <f t="shared" si="35"/>
        <v>86.25</v>
      </c>
      <c r="O38">
        <f t="shared" si="35"/>
        <v>66.25</v>
      </c>
      <c r="P38">
        <f t="shared" si="35"/>
        <v>66.25</v>
      </c>
      <c r="Q38">
        <f t="shared" si="35"/>
        <v>76.25</v>
      </c>
      <c r="R38">
        <f t="shared" si="35"/>
        <v>81.25</v>
      </c>
      <c r="S38">
        <f t="shared" si="35"/>
        <v>86.25</v>
      </c>
      <c r="T38">
        <f t="shared" si="35"/>
        <v>76.25</v>
      </c>
    </row>
    <row r="39" spans="1:20">
      <c r="A39" s="82">
        <v>36</v>
      </c>
      <c r="B39" s="92" t="s">
        <v>18</v>
      </c>
      <c r="C39" s="92" t="s">
        <v>13</v>
      </c>
      <c r="D39" s="92" t="s">
        <v>18</v>
      </c>
      <c r="E39" s="92" t="s">
        <v>14</v>
      </c>
      <c r="F39" s="92" t="s">
        <v>13</v>
      </c>
      <c r="G39" s="92" t="s">
        <v>13</v>
      </c>
      <c r="H39" s="92" t="s">
        <v>23</v>
      </c>
      <c r="I39" s="92" t="s">
        <v>42</v>
      </c>
      <c r="J39" s="92" t="s">
        <v>18</v>
      </c>
      <c r="L39">
        <f t="shared" ref="L39:T39" si="36">IF(B39="O",((10*10)-3.75),IF(B39="A+",((9*10)-3.75),IF(B39="A",((8.5*10)-3.75),IF(B39="B+",((8*10)-3.75),IF(B39="B",((7*10)-3.75),IF(B39="C",((6*10)-3.75),IF(B39="P",((5*10)-3.75),40)))))))</f>
        <v>76.25</v>
      </c>
      <c r="M39">
        <f t="shared" si="36"/>
        <v>66.25</v>
      </c>
      <c r="N39">
        <f t="shared" si="36"/>
        <v>76.25</v>
      </c>
      <c r="O39">
        <f t="shared" si="36"/>
        <v>56.25</v>
      </c>
      <c r="P39">
        <f t="shared" si="36"/>
        <v>66.25</v>
      </c>
      <c r="Q39">
        <f t="shared" si="36"/>
        <v>66.25</v>
      </c>
      <c r="R39">
        <f t="shared" si="36"/>
        <v>81.25</v>
      </c>
      <c r="S39">
        <f t="shared" si="36"/>
        <v>86.25</v>
      </c>
      <c r="T39">
        <f t="shared" si="36"/>
        <v>76.25</v>
      </c>
    </row>
    <row r="40" spans="1:20">
      <c r="A40" s="82">
        <v>37</v>
      </c>
      <c r="B40" s="92" t="s">
        <v>23</v>
      </c>
      <c r="C40" s="92" t="s">
        <v>23</v>
      </c>
      <c r="D40" s="92" t="s">
        <v>18</v>
      </c>
      <c r="E40" s="92" t="s">
        <v>13</v>
      </c>
      <c r="F40" s="92" t="s">
        <v>18</v>
      </c>
      <c r="G40" s="92" t="s">
        <v>13</v>
      </c>
      <c r="H40" s="92" t="s">
        <v>18</v>
      </c>
      <c r="I40" s="92" t="s">
        <v>42</v>
      </c>
      <c r="J40" s="92" t="s">
        <v>18</v>
      </c>
      <c r="L40">
        <f t="shared" ref="L40:T40" si="37">IF(B40="O",((10*10)-3.75),IF(B40="A+",((9*10)-3.75),IF(B40="A",((8.5*10)-3.75),IF(B40="B+",((8*10)-3.75),IF(B40="B",((7*10)-3.75),IF(B40="C",((6*10)-3.75),IF(B40="P",((5*10)-3.75),40)))))))</f>
        <v>81.25</v>
      </c>
      <c r="M40">
        <f t="shared" si="37"/>
        <v>81.25</v>
      </c>
      <c r="N40">
        <f t="shared" si="37"/>
        <v>76.25</v>
      </c>
      <c r="O40">
        <f t="shared" si="37"/>
        <v>66.25</v>
      </c>
      <c r="P40">
        <f t="shared" si="37"/>
        <v>76.25</v>
      </c>
      <c r="Q40">
        <f t="shared" si="37"/>
        <v>66.25</v>
      </c>
      <c r="R40">
        <f t="shared" si="37"/>
        <v>76.25</v>
      </c>
      <c r="S40">
        <f t="shared" si="37"/>
        <v>86.25</v>
      </c>
      <c r="T40">
        <f t="shared" si="37"/>
        <v>76.25</v>
      </c>
    </row>
    <row r="41" spans="1:20">
      <c r="A41" s="82">
        <v>38</v>
      </c>
      <c r="B41" s="92" t="s">
        <v>14</v>
      </c>
      <c r="C41" s="92" t="s">
        <v>13</v>
      </c>
      <c r="D41" s="92" t="s">
        <v>16</v>
      </c>
      <c r="E41" s="92" t="s">
        <v>13</v>
      </c>
      <c r="F41" s="92" t="s">
        <v>14</v>
      </c>
      <c r="G41" s="92" t="s">
        <v>14</v>
      </c>
      <c r="H41" s="92" t="s">
        <v>18</v>
      </c>
      <c r="I41" s="92" t="s">
        <v>23</v>
      </c>
      <c r="J41" s="92" t="s">
        <v>18</v>
      </c>
      <c r="L41">
        <f t="shared" ref="L41:T41" si="38">IF(B41="O",((10*10)-3.75),IF(B41="A+",((9*10)-3.75),IF(B41="A",((8.5*10)-3.75),IF(B41="B+",((8*10)-3.75),IF(B41="B",((7*10)-3.75),IF(B41="C",((6*10)-3.75),IF(B41="P",((5*10)-3.75),40)))))))</f>
        <v>56.25</v>
      </c>
      <c r="M41">
        <f t="shared" si="38"/>
        <v>66.25</v>
      </c>
      <c r="N41">
        <f t="shared" si="38"/>
        <v>40</v>
      </c>
      <c r="O41">
        <f t="shared" si="38"/>
        <v>66.25</v>
      </c>
      <c r="P41">
        <f t="shared" si="38"/>
        <v>56.25</v>
      </c>
      <c r="Q41">
        <f t="shared" si="38"/>
        <v>56.25</v>
      </c>
      <c r="R41">
        <f t="shared" si="38"/>
        <v>76.25</v>
      </c>
      <c r="S41">
        <f t="shared" si="38"/>
        <v>81.25</v>
      </c>
      <c r="T41">
        <f t="shared" si="38"/>
        <v>76.25</v>
      </c>
    </row>
    <row r="42" spans="1:20">
      <c r="A42" s="82">
        <v>39</v>
      </c>
      <c r="B42" s="92" t="s">
        <v>14</v>
      </c>
      <c r="C42" s="92" t="s">
        <v>14</v>
      </c>
      <c r="D42" s="92" t="s">
        <v>13</v>
      </c>
      <c r="E42" s="92" t="s">
        <v>14</v>
      </c>
      <c r="F42" s="92" t="s">
        <v>13</v>
      </c>
      <c r="G42" s="92" t="s">
        <v>14</v>
      </c>
      <c r="H42" s="92" t="s">
        <v>23</v>
      </c>
      <c r="I42" s="92" t="s">
        <v>23</v>
      </c>
      <c r="J42" s="92" t="s">
        <v>13</v>
      </c>
      <c r="L42">
        <f t="shared" ref="L42:T42" si="39">IF(B42="O",((10*10)-3.75),IF(B42="A+",((9*10)-3.75),IF(B42="A",((8.5*10)-3.75),IF(B42="B+",((8*10)-3.75),IF(B42="B",((7*10)-3.75),IF(B42="C",((6*10)-3.75),IF(B42="P",((5*10)-3.75),40)))))))</f>
        <v>56.25</v>
      </c>
      <c r="M42">
        <f t="shared" si="39"/>
        <v>56.25</v>
      </c>
      <c r="N42">
        <f t="shared" si="39"/>
        <v>66.25</v>
      </c>
      <c r="O42">
        <f t="shared" si="39"/>
        <v>56.25</v>
      </c>
      <c r="P42">
        <f t="shared" si="39"/>
        <v>66.25</v>
      </c>
      <c r="Q42">
        <f t="shared" si="39"/>
        <v>56.25</v>
      </c>
      <c r="R42">
        <f t="shared" si="39"/>
        <v>81.25</v>
      </c>
      <c r="S42">
        <f t="shared" si="39"/>
        <v>81.25</v>
      </c>
      <c r="T42">
        <f t="shared" si="39"/>
        <v>66.25</v>
      </c>
    </row>
    <row r="43" spans="1:20">
      <c r="A43" s="82">
        <v>40</v>
      </c>
      <c r="B43" s="92" t="s">
        <v>14</v>
      </c>
      <c r="C43" s="92" t="s">
        <v>13</v>
      </c>
      <c r="D43" s="92" t="s">
        <v>13</v>
      </c>
      <c r="E43" s="92" t="s">
        <v>13</v>
      </c>
      <c r="F43" s="92" t="s">
        <v>18</v>
      </c>
      <c r="G43" s="92" t="s">
        <v>18</v>
      </c>
      <c r="H43" s="92" t="s">
        <v>18</v>
      </c>
      <c r="I43" s="92" t="s">
        <v>42</v>
      </c>
      <c r="J43" s="92" t="s">
        <v>18</v>
      </c>
      <c r="L43">
        <f t="shared" ref="L43:T43" si="40">IF(B43="O",((10*10)-3.75),IF(B43="A+",((9*10)-3.75),IF(B43="A",((8.5*10)-3.75),IF(B43="B+",((8*10)-3.75),IF(B43="B",((7*10)-3.75),IF(B43="C",((6*10)-3.75),IF(B43="P",((5*10)-3.75),40)))))))</f>
        <v>56.25</v>
      </c>
      <c r="M43">
        <f t="shared" si="40"/>
        <v>66.25</v>
      </c>
      <c r="N43">
        <f t="shared" si="40"/>
        <v>66.25</v>
      </c>
      <c r="O43">
        <f t="shared" si="40"/>
        <v>66.25</v>
      </c>
      <c r="P43">
        <f t="shared" si="40"/>
        <v>76.25</v>
      </c>
      <c r="Q43">
        <f t="shared" si="40"/>
        <v>76.25</v>
      </c>
      <c r="R43">
        <f t="shared" si="40"/>
        <v>76.25</v>
      </c>
      <c r="S43">
        <f t="shared" si="40"/>
        <v>86.25</v>
      </c>
      <c r="T43">
        <f t="shared" si="40"/>
        <v>76.25</v>
      </c>
    </row>
    <row r="44" spans="1:20">
      <c r="A44" s="82">
        <v>41</v>
      </c>
      <c r="B44" s="92" t="s">
        <v>35</v>
      </c>
      <c r="C44" s="92" t="s">
        <v>18</v>
      </c>
      <c r="D44" s="92" t="s">
        <v>13</v>
      </c>
      <c r="E44" s="92" t="s">
        <v>18</v>
      </c>
      <c r="F44" s="92" t="s">
        <v>18</v>
      </c>
      <c r="G44" s="92" t="s">
        <v>14</v>
      </c>
      <c r="H44" s="92" t="s">
        <v>23</v>
      </c>
      <c r="I44" s="92" t="s">
        <v>23</v>
      </c>
      <c r="J44" s="92" t="s">
        <v>18</v>
      </c>
      <c r="L44">
        <f t="shared" ref="L44:T44" si="41">IF(B44="O",((10*10)-3.75),IF(B44="A+",((9*10)-3.75),IF(B44="A",((8.5*10)-3.75),IF(B44="B+",((8*10)-3.75),IF(B44="B",((7*10)-3.75),IF(B44="C",((6*10)-3.75),IF(B44="P",((5*10)-3.75),40)))))))</f>
        <v>96.25</v>
      </c>
      <c r="M44">
        <f t="shared" si="41"/>
        <v>76.25</v>
      </c>
      <c r="N44">
        <f t="shared" si="41"/>
        <v>66.25</v>
      </c>
      <c r="O44">
        <f t="shared" si="41"/>
        <v>76.25</v>
      </c>
      <c r="P44">
        <f t="shared" si="41"/>
        <v>76.25</v>
      </c>
      <c r="Q44">
        <f t="shared" si="41"/>
        <v>56.25</v>
      </c>
      <c r="R44">
        <f t="shared" si="41"/>
        <v>81.25</v>
      </c>
      <c r="S44">
        <f t="shared" si="41"/>
        <v>81.25</v>
      </c>
      <c r="T44">
        <f t="shared" si="41"/>
        <v>76.25</v>
      </c>
    </row>
    <row r="45" spans="1:20">
      <c r="A45" s="82">
        <v>42</v>
      </c>
      <c r="B45" s="92" t="s">
        <v>35</v>
      </c>
      <c r="C45" s="92" t="s">
        <v>18</v>
      </c>
      <c r="D45" s="92" t="s">
        <v>23</v>
      </c>
      <c r="E45" s="92" t="s">
        <v>18</v>
      </c>
      <c r="F45" s="92" t="s">
        <v>13</v>
      </c>
      <c r="G45" s="92" t="s">
        <v>23</v>
      </c>
      <c r="H45" s="92" t="s">
        <v>23</v>
      </c>
      <c r="I45" s="92" t="s">
        <v>42</v>
      </c>
      <c r="J45" s="92" t="s">
        <v>23</v>
      </c>
      <c r="L45">
        <f t="shared" ref="L45:T45" si="42">IF(B45="O",((10*10)-3.75),IF(B45="A+",((9*10)-3.75),IF(B45="A",((8.5*10)-3.75),IF(B45="B+",((8*10)-3.75),IF(B45="B",((7*10)-3.75),IF(B45="C",((6*10)-3.75),IF(B45="P",((5*10)-3.75),40)))))))</f>
        <v>96.25</v>
      </c>
      <c r="M45">
        <f t="shared" si="42"/>
        <v>76.25</v>
      </c>
      <c r="N45">
        <f t="shared" si="42"/>
        <v>81.25</v>
      </c>
      <c r="O45">
        <f t="shared" si="42"/>
        <v>76.25</v>
      </c>
      <c r="P45">
        <f t="shared" si="42"/>
        <v>66.25</v>
      </c>
      <c r="Q45">
        <f t="shared" si="42"/>
        <v>81.25</v>
      </c>
      <c r="R45">
        <f t="shared" si="42"/>
        <v>81.25</v>
      </c>
      <c r="S45">
        <f t="shared" si="42"/>
        <v>86.25</v>
      </c>
      <c r="T45">
        <f t="shared" si="42"/>
        <v>81.25</v>
      </c>
    </row>
    <row r="46" spans="1:20">
      <c r="A46" s="82">
        <v>43</v>
      </c>
      <c r="B46" s="92" t="s">
        <v>14</v>
      </c>
      <c r="C46" s="92" t="s">
        <v>14</v>
      </c>
      <c r="D46" s="92" t="s">
        <v>18</v>
      </c>
      <c r="E46" s="92" t="s">
        <v>14</v>
      </c>
      <c r="F46" s="92" t="s">
        <v>13</v>
      </c>
      <c r="G46" s="92" t="s">
        <v>14</v>
      </c>
      <c r="H46" s="92" t="s">
        <v>18</v>
      </c>
      <c r="I46" s="92" t="s">
        <v>23</v>
      </c>
      <c r="J46" s="92" t="s">
        <v>13</v>
      </c>
      <c r="L46">
        <f t="shared" ref="L46:T46" si="43">IF(B46="O",((10*10)-3.75),IF(B46="A+",((9*10)-3.75),IF(B46="A",((8.5*10)-3.75),IF(B46="B+",((8*10)-3.75),IF(B46="B",((7*10)-3.75),IF(B46="C",((6*10)-3.75),IF(B46="P",((5*10)-3.75),40)))))))</f>
        <v>56.25</v>
      </c>
      <c r="M46">
        <f t="shared" si="43"/>
        <v>56.25</v>
      </c>
      <c r="N46">
        <f t="shared" si="43"/>
        <v>76.25</v>
      </c>
      <c r="O46">
        <f t="shared" si="43"/>
        <v>56.25</v>
      </c>
      <c r="P46">
        <f t="shared" si="43"/>
        <v>66.25</v>
      </c>
      <c r="Q46">
        <f t="shared" si="43"/>
        <v>56.25</v>
      </c>
      <c r="R46">
        <f t="shared" si="43"/>
        <v>76.25</v>
      </c>
      <c r="S46">
        <f t="shared" si="43"/>
        <v>81.25</v>
      </c>
      <c r="T46">
        <f t="shared" si="43"/>
        <v>66.25</v>
      </c>
    </row>
    <row r="47" spans="1:20">
      <c r="A47" s="82">
        <v>44</v>
      </c>
      <c r="B47" s="92" t="s">
        <v>42</v>
      </c>
      <c r="C47" s="92" t="s">
        <v>35</v>
      </c>
      <c r="D47" s="92" t="s">
        <v>23</v>
      </c>
      <c r="E47" s="92" t="s">
        <v>18</v>
      </c>
      <c r="F47" s="92" t="s">
        <v>18</v>
      </c>
      <c r="G47" s="92" t="s">
        <v>42</v>
      </c>
      <c r="H47" s="92" t="s">
        <v>42</v>
      </c>
      <c r="I47" s="92" t="s">
        <v>42</v>
      </c>
      <c r="J47" s="92" t="s">
        <v>23</v>
      </c>
      <c r="L47">
        <f t="shared" ref="L47:T47" si="44">IF(B47="O",((10*10)-3.75),IF(B47="A+",((9*10)-3.75),IF(B47="A",((8.5*10)-3.75),IF(B47="B+",((8*10)-3.75),IF(B47="B",((7*10)-3.75),IF(B47="C",((6*10)-3.75),IF(B47="P",((5*10)-3.75),40)))))))</f>
        <v>86.25</v>
      </c>
      <c r="M47">
        <f t="shared" si="44"/>
        <v>96.25</v>
      </c>
      <c r="N47">
        <f t="shared" si="44"/>
        <v>81.25</v>
      </c>
      <c r="O47">
        <f t="shared" si="44"/>
        <v>76.25</v>
      </c>
      <c r="P47">
        <f t="shared" si="44"/>
        <v>76.25</v>
      </c>
      <c r="Q47">
        <f t="shared" si="44"/>
        <v>86.25</v>
      </c>
      <c r="R47">
        <f t="shared" si="44"/>
        <v>86.25</v>
      </c>
      <c r="S47">
        <f t="shared" si="44"/>
        <v>86.25</v>
      </c>
      <c r="T47">
        <f t="shared" si="44"/>
        <v>81.25</v>
      </c>
    </row>
    <row r="48" spans="1:20">
      <c r="A48" s="82">
        <v>45</v>
      </c>
      <c r="B48" s="92" t="s">
        <v>23</v>
      </c>
      <c r="C48" s="92" t="s">
        <v>23</v>
      </c>
      <c r="D48" s="92" t="s">
        <v>13</v>
      </c>
      <c r="E48" s="92" t="s">
        <v>13</v>
      </c>
      <c r="F48" s="92" t="s">
        <v>18</v>
      </c>
      <c r="G48" s="92" t="s">
        <v>13</v>
      </c>
      <c r="H48" s="92" t="s">
        <v>42</v>
      </c>
      <c r="I48" s="92" t="s">
        <v>42</v>
      </c>
      <c r="J48" s="92" t="s">
        <v>42</v>
      </c>
      <c r="L48">
        <f t="shared" ref="L48:T48" si="45">IF(B48="O",((10*10)-3.75),IF(B48="A+",((9*10)-3.75),IF(B48="A",((8.5*10)-3.75),IF(B48="B+",((8*10)-3.75),IF(B48="B",((7*10)-3.75),IF(B48="C",((6*10)-3.75),IF(B48="P",((5*10)-3.75),40)))))))</f>
        <v>81.25</v>
      </c>
      <c r="M48">
        <f t="shared" si="45"/>
        <v>81.25</v>
      </c>
      <c r="N48">
        <f t="shared" si="45"/>
        <v>66.25</v>
      </c>
      <c r="O48">
        <f t="shared" si="45"/>
        <v>66.25</v>
      </c>
      <c r="P48">
        <f t="shared" si="45"/>
        <v>76.25</v>
      </c>
      <c r="Q48">
        <f t="shared" si="45"/>
        <v>66.25</v>
      </c>
      <c r="R48">
        <f t="shared" si="45"/>
        <v>86.25</v>
      </c>
      <c r="S48">
        <f t="shared" si="45"/>
        <v>86.25</v>
      </c>
      <c r="T48">
        <f t="shared" si="45"/>
        <v>86.25</v>
      </c>
    </row>
    <row r="49" spans="1:20">
      <c r="A49" s="82">
        <v>46</v>
      </c>
      <c r="B49" s="92" t="s">
        <v>13</v>
      </c>
      <c r="C49" s="92" t="s">
        <v>14</v>
      </c>
      <c r="D49" s="92" t="s">
        <v>18</v>
      </c>
      <c r="E49" s="92" t="s">
        <v>14</v>
      </c>
      <c r="F49" s="92" t="s">
        <v>13</v>
      </c>
      <c r="G49" s="92" t="s">
        <v>13</v>
      </c>
      <c r="H49" s="92" t="s">
        <v>23</v>
      </c>
      <c r="I49" s="92" t="s">
        <v>42</v>
      </c>
      <c r="J49" s="92" t="s">
        <v>18</v>
      </c>
      <c r="L49">
        <f t="shared" ref="L49:T49" si="46">IF(B49="O",((10*10)-3.75),IF(B49="A+",((9*10)-3.75),IF(B49="A",((8.5*10)-3.75),IF(B49="B+",((8*10)-3.75),IF(B49="B",((7*10)-3.75),IF(B49="C",((6*10)-3.75),IF(B49="P",((5*10)-3.75),40)))))))</f>
        <v>66.25</v>
      </c>
      <c r="M49">
        <f t="shared" si="46"/>
        <v>56.25</v>
      </c>
      <c r="N49">
        <f t="shared" si="46"/>
        <v>76.25</v>
      </c>
      <c r="O49">
        <f t="shared" si="46"/>
        <v>56.25</v>
      </c>
      <c r="P49">
        <f t="shared" si="46"/>
        <v>66.25</v>
      </c>
      <c r="Q49">
        <f t="shared" si="46"/>
        <v>66.25</v>
      </c>
      <c r="R49">
        <f t="shared" si="46"/>
        <v>81.25</v>
      </c>
      <c r="S49">
        <f t="shared" si="46"/>
        <v>86.25</v>
      </c>
      <c r="T49">
        <f t="shared" si="46"/>
        <v>76.25</v>
      </c>
    </row>
    <row r="50" spans="1:20">
      <c r="A50" s="82">
        <v>47</v>
      </c>
      <c r="B50" s="92" t="s">
        <v>13</v>
      </c>
      <c r="C50" s="92" t="s">
        <v>13</v>
      </c>
      <c r="D50" s="92" t="s">
        <v>18</v>
      </c>
      <c r="E50" s="92" t="s">
        <v>14</v>
      </c>
      <c r="F50" s="92" t="s">
        <v>13</v>
      </c>
      <c r="G50" s="92" t="s">
        <v>15</v>
      </c>
      <c r="H50" s="92" t="s">
        <v>23</v>
      </c>
      <c r="I50" s="92" t="s">
        <v>23</v>
      </c>
      <c r="J50" s="92" t="s">
        <v>18</v>
      </c>
      <c r="L50">
        <f t="shared" ref="L50:T50" si="47">IF(B50="O",((10*10)-3.75),IF(B50="A+",((9*10)-3.75),IF(B50="A",((8.5*10)-3.75),IF(B50="B+",((8*10)-3.75),IF(B50="B",((7*10)-3.75),IF(B50="C",((6*10)-3.75),IF(B50="P",((5*10)-3.75),40)))))))</f>
        <v>66.25</v>
      </c>
      <c r="M50">
        <f t="shared" si="47"/>
        <v>66.25</v>
      </c>
      <c r="N50">
        <f t="shared" si="47"/>
        <v>76.25</v>
      </c>
      <c r="O50">
        <f t="shared" si="47"/>
        <v>56.25</v>
      </c>
      <c r="P50">
        <f t="shared" si="47"/>
        <v>66.25</v>
      </c>
      <c r="Q50">
        <f t="shared" si="47"/>
        <v>46.25</v>
      </c>
      <c r="R50">
        <f t="shared" si="47"/>
        <v>81.25</v>
      </c>
      <c r="S50">
        <f t="shared" si="47"/>
        <v>81.25</v>
      </c>
      <c r="T50">
        <f t="shared" si="47"/>
        <v>76.25</v>
      </c>
    </row>
    <row r="51" spans="1:20">
      <c r="A51" s="82">
        <v>48</v>
      </c>
      <c r="B51" s="92" t="s">
        <v>18</v>
      </c>
      <c r="C51" s="92" t="s">
        <v>18</v>
      </c>
      <c r="D51" s="92" t="s">
        <v>23</v>
      </c>
      <c r="E51" s="92" t="s">
        <v>14</v>
      </c>
      <c r="F51" s="92" t="s">
        <v>13</v>
      </c>
      <c r="G51" s="92" t="s">
        <v>18</v>
      </c>
      <c r="H51" s="92" t="s">
        <v>42</v>
      </c>
      <c r="I51" s="92" t="s">
        <v>42</v>
      </c>
      <c r="J51" s="92" t="s">
        <v>13</v>
      </c>
      <c r="L51">
        <f t="shared" ref="L51:T51" si="48">IF(B51="O",((10*10)-3.75),IF(B51="A+",((9*10)-3.75),IF(B51="A",((8.5*10)-3.75),IF(B51="B+",((8*10)-3.75),IF(B51="B",((7*10)-3.75),IF(B51="C",((6*10)-3.75),IF(B51="P",((5*10)-3.75),40)))))))</f>
        <v>76.25</v>
      </c>
      <c r="M51">
        <f t="shared" si="48"/>
        <v>76.25</v>
      </c>
      <c r="N51">
        <f t="shared" si="48"/>
        <v>81.25</v>
      </c>
      <c r="O51">
        <f t="shared" si="48"/>
        <v>56.25</v>
      </c>
      <c r="P51">
        <f t="shared" si="48"/>
        <v>66.25</v>
      </c>
      <c r="Q51">
        <f t="shared" si="48"/>
        <v>76.25</v>
      </c>
      <c r="R51">
        <f t="shared" si="48"/>
        <v>86.25</v>
      </c>
      <c r="S51">
        <f t="shared" si="48"/>
        <v>86.25</v>
      </c>
      <c r="T51">
        <f t="shared" si="48"/>
        <v>66.25</v>
      </c>
    </row>
    <row r="52" spans="1:20">
      <c r="A52" s="82">
        <v>49</v>
      </c>
      <c r="B52" s="92" t="s">
        <v>13</v>
      </c>
      <c r="C52" s="92" t="s">
        <v>13</v>
      </c>
      <c r="D52" s="92" t="s">
        <v>18</v>
      </c>
      <c r="E52" s="92" t="s">
        <v>14</v>
      </c>
      <c r="F52" s="92" t="s">
        <v>13</v>
      </c>
      <c r="G52" s="92" t="s">
        <v>13</v>
      </c>
      <c r="H52" s="92" t="s">
        <v>18</v>
      </c>
      <c r="I52" s="92" t="s">
        <v>23</v>
      </c>
      <c r="J52" s="92" t="s">
        <v>18</v>
      </c>
      <c r="L52">
        <f t="shared" ref="L52:T52" si="49">IF(B52="O",((10*10)-3.75),IF(B52="A+",((9*10)-3.75),IF(B52="A",((8.5*10)-3.75),IF(B52="B+",((8*10)-3.75),IF(B52="B",((7*10)-3.75),IF(B52="C",((6*10)-3.75),IF(B52="P",((5*10)-3.75),40)))))))</f>
        <v>66.25</v>
      </c>
      <c r="M52">
        <f t="shared" si="49"/>
        <v>66.25</v>
      </c>
      <c r="N52">
        <f t="shared" si="49"/>
        <v>76.25</v>
      </c>
      <c r="O52">
        <f t="shared" si="49"/>
        <v>56.25</v>
      </c>
      <c r="P52">
        <f t="shared" si="49"/>
        <v>66.25</v>
      </c>
      <c r="Q52">
        <f t="shared" si="49"/>
        <v>66.25</v>
      </c>
      <c r="R52">
        <f t="shared" si="49"/>
        <v>76.25</v>
      </c>
      <c r="S52">
        <f t="shared" si="49"/>
        <v>81.25</v>
      </c>
      <c r="T52">
        <f t="shared" si="49"/>
        <v>76.25</v>
      </c>
    </row>
    <row r="53" spans="1:20">
      <c r="A53" s="82">
        <v>50</v>
      </c>
      <c r="B53" s="92" t="s">
        <v>16</v>
      </c>
      <c r="C53" s="92" t="s">
        <v>13</v>
      </c>
      <c r="D53" s="92" t="s">
        <v>18</v>
      </c>
      <c r="E53" s="92" t="s">
        <v>14</v>
      </c>
      <c r="F53" s="92" t="s">
        <v>14</v>
      </c>
      <c r="G53" s="92" t="s">
        <v>15</v>
      </c>
      <c r="H53" s="92" t="s">
        <v>23</v>
      </c>
      <c r="I53" s="92" t="s">
        <v>23</v>
      </c>
      <c r="J53" s="92" t="s">
        <v>13</v>
      </c>
      <c r="L53">
        <f t="shared" ref="L53:T53" si="50">IF(B53="O",((10*10)-3.75),IF(B53="A+",((9*10)-3.75),IF(B53="A",((8.5*10)-3.75),IF(B53="B+",((8*10)-3.75),IF(B53="B",((7*10)-3.75),IF(B53="C",((6*10)-3.75),IF(B53="P",((5*10)-3.75),40)))))))</f>
        <v>40</v>
      </c>
      <c r="M53">
        <f t="shared" si="50"/>
        <v>66.25</v>
      </c>
      <c r="N53">
        <f t="shared" si="50"/>
        <v>76.25</v>
      </c>
      <c r="O53">
        <f t="shared" si="50"/>
        <v>56.25</v>
      </c>
      <c r="P53">
        <f t="shared" si="50"/>
        <v>56.25</v>
      </c>
      <c r="Q53">
        <f t="shared" si="50"/>
        <v>46.25</v>
      </c>
      <c r="R53">
        <f t="shared" si="50"/>
        <v>81.25</v>
      </c>
      <c r="S53">
        <f t="shared" si="50"/>
        <v>81.25</v>
      </c>
      <c r="T53">
        <f t="shared" si="50"/>
        <v>66.25</v>
      </c>
    </row>
    <row r="54" spans="1:20">
      <c r="A54" s="82">
        <v>51</v>
      </c>
      <c r="B54" s="92" t="s">
        <v>14</v>
      </c>
      <c r="C54" s="92" t="s">
        <v>18</v>
      </c>
      <c r="D54" s="92" t="s">
        <v>13</v>
      </c>
      <c r="E54" s="92" t="s">
        <v>13</v>
      </c>
      <c r="F54" s="92" t="s">
        <v>13</v>
      </c>
      <c r="G54" s="92" t="s">
        <v>18</v>
      </c>
      <c r="H54" s="92" t="s">
        <v>18</v>
      </c>
      <c r="I54" s="92" t="s">
        <v>42</v>
      </c>
      <c r="J54" s="92" t="s">
        <v>42</v>
      </c>
      <c r="L54">
        <f t="shared" ref="L54:T54" si="51">IF(B54="O",((10*10)-3.75),IF(B54="A+",((9*10)-3.75),IF(B54="A",((8.5*10)-3.75),IF(B54="B+",((8*10)-3.75),IF(B54="B",((7*10)-3.75),IF(B54="C",((6*10)-3.75),IF(B54="P",((5*10)-3.75),40)))))))</f>
        <v>56.25</v>
      </c>
      <c r="M54">
        <f t="shared" si="51"/>
        <v>76.25</v>
      </c>
      <c r="N54">
        <f t="shared" si="51"/>
        <v>66.25</v>
      </c>
      <c r="O54">
        <f t="shared" si="51"/>
        <v>66.25</v>
      </c>
      <c r="P54">
        <f t="shared" si="51"/>
        <v>66.25</v>
      </c>
      <c r="Q54">
        <f t="shared" si="51"/>
        <v>76.25</v>
      </c>
      <c r="R54">
        <f t="shared" si="51"/>
        <v>76.25</v>
      </c>
      <c r="S54">
        <f t="shared" si="51"/>
        <v>86.25</v>
      </c>
      <c r="T54">
        <f t="shared" si="51"/>
        <v>86.25</v>
      </c>
    </row>
    <row r="55" spans="1:20">
      <c r="A55" s="82">
        <v>52</v>
      </c>
      <c r="B55" s="92" t="s">
        <v>18</v>
      </c>
      <c r="C55" s="92" t="s">
        <v>18</v>
      </c>
      <c r="D55" s="92" t="s">
        <v>18</v>
      </c>
      <c r="E55" s="92" t="s">
        <v>14</v>
      </c>
      <c r="F55" s="92" t="s">
        <v>23</v>
      </c>
      <c r="G55" s="92" t="s">
        <v>18</v>
      </c>
      <c r="H55" s="92" t="s">
        <v>23</v>
      </c>
      <c r="I55" s="92" t="s">
        <v>42</v>
      </c>
      <c r="J55" s="92" t="s">
        <v>23</v>
      </c>
      <c r="L55">
        <f t="shared" ref="L55:T55" si="52">IF(B55="O",((10*10)-3.75),IF(B55="A+",((9*10)-3.75),IF(B55="A",((8.5*10)-3.75),IF(B55="B+",((8*10)-3.75),IF(B55="B",((7*10)-3.75),IF(B55="C",((6*10)-3.75),IF(B55="P",((5*10)-3.75),40)))))))</f>
        <v>76.25</v>
      </c>
      <c r="M55">
        <f t="shared" si="52"/>
        <v>76.25</v>
      </c>
      <c r="N55">
        <f t="shared" si="52"/>
        <v>76.25</v>
      </c>
      <c r="O55">
        <f t="shared" si="52"/>
        <v>56.25</v>
      </c>
      <c r="P55">
        <f t="shared" si="52"/>
        <v>81.25</v>
      </c>
      <c r="Q55">
        <f t="shared" si="52"/>
        <v>76.25</v>
      </c>
      <c r="R55">
        <f t="shared" si="52"/>
        <v>81.25</v>
      </c>
      <c r="S55">
        <f t="shared" si="52"/>
        <v>86.25</v>
      </c>
      <c r="T55">
        <f t="shared" si="52"/>
        <v>81.25</v>
      </c>
    </row>
    <row r="56" spans="1:20">
      <c r="A56" s="82">
        <v>53</v>
      </c>
      <c r="B56" s="92" t="s">
        <v>14</v>
      </c>
      <c r="C56" s="92" t="s">
        <v>14</v>
      </c>
      <c r="D56" s="92" t="s">
        <v>13</v>
      </c>
      <c r="E56" s="92" t="s">
        <v>14</v>
      </c>
      <c r="F56" s="92" t="s">
        <v>13</v>
      </c>
      <c r="G56" s="92" t="s">
        <v>14</v>
      </c>
      <c r="H56" s="92" t="s">
        <v>23</v>
      </c>
      <c r="I56" s="92" t="s">
        <v>23</v>
      </c>
      <c r="J56" s="92" t="s">
        <v>14</v>
      </c>
      <c r="L56">
        <f t="shared" ref="L56:T56" si="53">IF(B56="O",((10*10)-3.75),IF(B56="A+",((9*10)-3.75),IF(B56="A",((8.5*10)-3.75),IF(B56="B+",((8*10)-3.75),IF(B56="B",((7*10)-3.75),IF(B56="C",((6*10)-3.75),IF(B56="P",((5*10)-3.75),40)))))))</f>
        <v>56.25</v>
      </c>
      <c r="M56">
        <f t="shared" si="53"/>
        <v>56.25</v>
      </c>
      <c r="N56">
        <f t="shared" si="53"/>
        <v>66.25</v>
      </c>
      <c r="O56">
        <f t="shared" si="53"/>
        <v>56.25</v>
      </c>
      <c r="P56">
        <f t="shared" si="53"/>
        <v>66.25</v>
      </c>
      <c r="Q56">
        <f t="shared" si="53"/>
        <v>56.25</v>
      </c>
      <c r="R56">
        <f t="shared" si="53"/>
        <v>81.25</v>
      </c>
      <c r="S56">
        <f t="shared" si="53"/>
        <v>81.25</v>
      </c>
      <c r="T56">
        <f t="shared" si="53"/>
        <v>56.25</v>
      </c>
    </row>
    <row r="57" spans="1:20">
      <c r="A57" s="82">
        <v>54</v>
      </c>
      <c r="B57" s="92" t="s">
        <v>13</v>
      </c>
      <c r="C57" s="92" t="s">
        <v>14</v>
      </c>
      <c r="D57" s="92" t="s">
        <v>13</v>
      </c>
      <c r="E57" s="92" t="s">
        <v>14</v>
      </c>
      <c r="F57" s="92" t="s">
        <v>13</v>
      </c>
      <c r="G57" s="92" t="s">
        <v>14</v>
      </c>
      <c r="H57" s="92" t="s">
        <v>23</v>
      </c>
      <c r="I57" s="92" t="s">
        <v>18</v>
      </c>
      <c r="J57" s="92" t="s">
        <v>23</v>
      </c>
      <c r="L57">
        <f t="shared" ref="L57:T57" si="54">IF(B57="O",((10*10)-3.75),IF(B57="A+",((9*10)-3.75),IF(B57="A",((8.5*10)-3.75),IF(B57="B+",((8*10)-3.75),IF(B57="B",((7*10)-3.75),IF(B57="C",((6*10)-3.75),IF(B57="P",((5*10)-3.75),40)))))))</f>
        <v>66.25</v>
      </c>
      <c r="M57">
        <f t="shared" si="54"/>
        <v>56.25</v>
      </c>
      <c r="N57">
        <f t="shared" si="54"/>
        <v>66.25</v>
      </c>
      <c r="O57">
        <f t="shared" si="54"/>
        <v>56.25</v>
      </c>
      <c r="P57">
        <f t="shared" si="54"/>
        <v>66.25</v>
      </c>
      <c r="Q57">
        <f t="shared" si="54"/>
        <v>56.25</v>
      </c>
      <c r="R57">
        <f t="shared" si="54"/>
        <v>81.25</v>
      </c>
      <c r="S57">
        <f t="shared" si="54"/>
        <v>76.25</v>
      </c>
      <c r="T57">
        <f t="shared" si="54"/>
        <v>81.25</v>
      </c>
    </row>
    <row r="58" spans="1:20">
      <c r="A58" s="82">
        <v>55</v>
      </c>
      <c r="B58" s="92" t="s">
        <v>18</v>
      </c>
      <c r="C58" s="92" t="s">
        <v>13</v>
      </c>
      <c r="D58" s="92" t="s">
        <v>18</v>
      </c>
      <c r="E58" s="92" t="s">
        <v>18</v>
      </c>
      <c r="F58" s="92" t="s">
        <v>23</v>
      </c>
      <c r="G58" s="92" t="s">
        <v>18</v>
      </c>
      <c r="H58" s="92" t="s">
        <v>42</v>
      </c>
      <c r="I58" s="92" t="s">
        <v>42</v>
      </c>
      <c r="J58" s="92" t="s">
        <v>18</v>
      </c>
      <c r="L58">
        <f t="shared" ref="L58:T58" si="55">IF(B58="O",((10*10)-3.75),IF(B58="A+",((9*10)-3.75),IF(B58="A",((8.5*10)-3.75),IF(B58="B+",((8*10)-3.75),IF(B58="B",((7*10)-3.75),IF(B58="C",((6*10)-3.75),IF(B58="P",((5*10)-3.75),40)))))))</f>
        <v>76.25</v>
      </c>
      <c r="M58">
        <f t="shared" si="55"/>
        <v>66.25</v>
      </c>
      <c r="N58">
        <f t="shared" si="55"/>
        <v>76.25</v>
      </c>
      <c r="O58">
        <f t="shared" si="55"/>
        <v>76.25</v>
      </c>
      <c r="P58">
        <f t="shared" si="55"/>
        <v>81.25</v>
      </c>
      <c r="Q58">
        <f t="shared" si="55"/>
        <v>76.25</v>
      </c>
      <c r="R58">
        <f t="shared" si="55"/>
        <v>86.25</v>
      </c>
      <c r="S58">
        <f t="shared" si="55"/>
        <v>86.25</v>
      </c>
      <c r="T58">
        <f t="shared" si="55"/>
        <v>76.25</v>
      </c>
    </row>
    <row r="59" spans="1:20">
      <c r="A59" s="82">
        <v>56</v>
      </c>
      <c r="B59" s="92" t="s">
        <v>18</v>
      </c>
      <c r="C59" s="92" t="s">
        <v>13</v>
      </c>
      <c r="D59" s="92" t="s">
        <v>23</v>
      </c>
      <c r="E59" s="92" t="s">
        <v>14</v>
      </c>
      <c r="F59" s="92" t="s">
        <v>23</v>
      </c>
      <c r="G59" s="92" t="s">
        <v>18</v>
      </c>
      <c r="H59" s="92" t="s">
        <v>42</v>
      </c>
      <c r="I59" s="92" t="s">
        <v>23</v>
      </c>
      <c r="J59" s="92" t="s">
        <v>18</v>
      </c>
      <c r="L59">
        <f t="shared" ref="L59:T59" si="56">IF(B59="O",((10*10)-3.75),IF(B59="A+",((9*10)-3.75),IF(B59="A",((8.5*10)-3.75),IF(B59="B+",((8*10)-3.75),IF(B59="B",((7*10)-3.75),IF(B59="C",((6*10)-3.75),IF(B59="P",((5*10)-3.75),40)))))))</f>
        <v>76.25</v>
      </c>
      <c r="M59">
        <f t="shared" si="56"/>
        <v>66.25</v>
      </c>
      <c r="N59">
        <f t="shared" si="56"/>
        <v>81.25</v>
      </c>
      <c r="O59">
        <f t="shared" si="56"/>
        <v>56.25</v>
      </c>
      <c r="P59">
        <f t="shared" si="56"/>
        <v>81.25</v>
      </c>
      <c r="Q59">
        <f t="shared" si="56"/>
        <v>76.25</v>
      </c>
      <c r="R59">
        <f t="shared" si="56"/>
        <v>86.25</v>
      </c>
      <c r="S59">
        <f t="shared" si="56"/>
        <v>81.25</v>
      </c>
      <c r="T59">
        <f t="shared" si="56"/>
        <v>76.25</v>
      </c>
    </row>
    <row r="60" spans="1:20">
      <c r="A60" s="82">
        <v>57</v>
      </c>
      <c r="B60" s="92" t="s">
        <v>13</v>
      </c>
      <c r="C60" s="92" t="s">
        <v>13</v>
      </c>
      <c r="D60" s="92" t="s">
        <v>13</v>
      </c>
      <c r="E60" s="92" t="s">
        <v>13</v>
      </c>
      <c r="F60" s="92" t="s">
        <v>18</v>
      </c>
      <c r="G60" s="92" t="s">
        <v>13</v>
      </c>
      <c r="H60" s="92" t="s">
        <v>42</v>
      </c>
      <c r="I60" s="92" t="s">
        <v>42</v>
      </c>
      <c r="J60" s="92" t="s">
        <v>13</v>
      </c>
      <c r="L60">
        <f t="shared" ref="L60:T60" si="57">IF(B60="O",((10*10)-3.75),IF(B60="A+",((9*10)-3.75),IF(B60="A",((8.5*10)-3.75),IF(B60="B+",((8*10)-3.75),IF(B60="B",((7*10)-3.75),IF(B60="C",((6*10)-3.75),IF(B60="P",((5*10)-3.75),40)))))))</f>
        <v>66.25</v>
      </c>
      <c r="M60">
        <f t="shared" si="57"/>
        <v>66.25</v>
      </c>
      <c r="N60">
        <f t="shared" si="57"/>
        <v>66.25</v>
      </c>
      <c r="O60">
        <f t="shared" si="57"/>
        <v>66.25</v>
      </c>
      <c r="P60">
        <f t="shared" si="57"/>
        <v>76.25</v>
      </c>
      <c r="Q60">
        <f t="shared" si="57"/>
        <v>66.25</v>
      </c>
      <c r="R60">
        <f t="shared" si="57"/>
        <v>86.25</v>
      </c>
      <c r="S60">
        <f t="shared" si="57"/>
        <v>86.25</v>
      </c>
      <c r="T60">
        <f t="shared" si="57"/>
        <v>66.25</v>
      </c>
    </row>
    <row r="61" spans="1:20">
      <c r="A61" s="82">
        <v>58</v>
      </c>
      <c r="B61" s="92" t="s">
        <v>18</v>
      </c>
      <c r="C61" s="92" t="s">
        <v>18</v>
      </c>
      <c r="D61" s="92" t="s">
        <v>23</v>
      </c>
      <c r="E61" s="92" t="s">
        <v>13</v>
      </c>
      <c r="F61" s="92" t="s">
        <v>18</v>
      </c>
      <c r="G61" s="92" t="s">
        <v>13</v>
      </c>
      <c r="H61" s="92" t="s">
        <v>18</v>
      </c>
      <c r="I61" s="92" t="s">
        <v>42</v>
      </c>
      <c r="J61" s="92" t="s">
        <v>13</v>
      </c>
      <c r="L61">
        <f t="shared" ref="L61:T61" si="58">IF(B61="O",((10*10)-3.75),IF(B61="A+",((9*10)-3.75),IF(B61="A",((8.5*10)-3.75),IF(B61="B+",((8*10)-3.75),IF(B61="B",((7*10)-3.75),IF(B61="C",((6*10)-3.75),IF(B61="P",((5*10)-3.75),40)))))))</f>
        <v>76.25</v>
      </c>
      <c r="M61">
        <f t="shared" si="58"/>
        <v>76.25</v>
      </c>
      <c r="N61">
        <f t="shared" si="58"/>
        <v>81.25</v>
      </c>
      <c r="O61">
        <f t="shared" si="58"/>
        <v>66.25</v>
      </c>
      <c r="P61">
        <f t="shared" si="58"/>
        <v>76.25</v>
      </c>
      <c r="Q61">
        <f t="shared" si="58"/>
        <v>66.25</v>
      </c>
      <c r="R61">
        <f t="shared" si="58"/>
        <v>76.25</v>
      </c>
      <c r="S61">
        <f t="shared" si="58"/>
        <v>86.25</v>
      </c>
      <c r="T61">
        <f t="shared" si="58"/>
        <v>66.25</v>
      </c>
    </row>
    <row r="62" spans="1:20">
      <c r="A62" s="82">
        <v>59</v>
      </c>
      <c r="B62" s="92" t="s">
        <v>14</v>
      </c>
      <c r="C62" s="92" t="s">
        <v>16</v>
      </c>
      <c r="D62" s="92" t="s">
        <v>23</v>
      </c>
      <c r="E62" s="92" t="s">
        <v>14</v>
      </c>
      <c r="F62" s="92" t="s">
        <v>13</v>
      </c>
      <c r="G62" s="92" t="s">
        <v>15</v>
      </c>
      <c r="H62" s="92" t="s">
        <v>13</v>
      </c>
      <c r="I62" s="92" t="s">
        <v>18</v>
      </c>
      <c r="J62" s="92" t="s">
        <v>13</v>
      </c>
      <c r="L62">
        <f t="shared" ref="L62:T62" si="59">IF(B62="O",((10*10)-3.75),IF(B62="A+",((9*10)-3.75),IF(B62="A",((8.5*10)-3.75),IF(B62="B+",((8*10)-3.75),IF(B62="B",((7*10)-3.75),IF(B62="C",((6*10)-3.75),IF(B62="P",((5*10)-3.75),40)))))))</f>
        <v>56.25</v>
      </c>
      <c r="M62">
        <f t="shared" si="59"/>
        <v>40</v>
      </c>
      <c r="N62">
        <f t="shared" si="59"/>
        <v>81.25</v>
      </c>
      <c r="O62">
        <f t="shared" si="59"/>
        <v>56.25</v>
      </c>
      <c r="P62">
        <f t="shared" si="59"/>
        <v>66.25</v>
      </c>
      <c r="Q62">
        <f t="shared" si="59"/>
        <v>46.25</v>
      </c>
      <c r="R62">
        <f t="shared" si="59"/>
        <v>66.25</v>
      </c>
      <c r="S62">
        <f t="shared" si="59"/>
        <v>76.25</v>
      </c>
      <c r="T62">
        <f t="shared" si="59"/>
        <v>66.25</v>
      </c>
    </row>
    <row r="63" spans="1:20">
      <c r="A63" s="82">
        <v>60</v>
      </c>
      <c r="B63" s="92" t="s">
        <v>18</v>
      </c>
      <c r="C63" s="92" t="s">
        <v>18</v>
      </c>
      <c r="D63" s="92" t="s">
        <v>18</v>
      </c>
      <c r="E63" s="92" t="s">
        <v>13</v>
      </c>
      <c r="F63" s="92" t="s">
        <v>18</v>
      </c>
      <c r="G63" s="92" t="s">
        <v>13</v>
      </c>
      <c r="H63" s="92" t="s">
        <v>23</v>
      </c>
      <c r="I63" s="92" t="s">
        <v>23</v>
      </c>
      <c r="J63" s="92" t="s">
        <v>14</v>
      </c>
      <c r="L63">
        <f t="shared" ref="L63:T63" si="60">IF(B63="O",((10*10)-3.75),IF(B63="A+",((9*10)-3.75),IF(B63="A",((8.5*10)-3.75),IF(B63="B+",((8*10)-3.75),IF(B63="B",((7*10)-3.75),IF(B63="C",((6*10)-3.75),IF(B63="P",((5*10)-3.75),40)))))))</f>
        <v>76.25</v>
      </c>
      <c r="M63">
        <f t="shared" si="60"/>
        <v>76.25</v>
      </c>
      <c r="N63">
        <f t="shared" si="60"/>
        <v>76.25</v>
      </c>
      <c r="O63">
        <f t="shared" si="60"/>
        <v>66.25</v>
      </c>
      <c r="P63">
        <f t="shared" si="60"/>
        <v>76.25</v>
      </c>
      <c r="Q63">
        <f t="shared" si="60"/>
        <v>66.25</v>
      </c>
      <c r="R63">
        <f t="shared" si="60"/>
        <v>81.25</v>
      </c>
      <c r="S63">
        <f t="shared" si="60"/>
        <v>81.25</v>
      </c>
      <c r="T63">
        <f t="shared" si="60"/>
        <v>56.25</v>
      </c>
    </row>
    <row r="64" spans="1:20">
      <c r="A64" s="82">
        <v>61</v>
      </c>
      <c r="B64" s="92" t="s">
        <v>13</v>
      </c>
      <c r="C64" s="92" t="s">
        <v>15</v>
      </c>
      <c r="D64" s="92" t="s">
        <v>18</v>
      </c>
      <c r="E64" s="92" t="s">
        <v>14</v>
      </c>
      <c r="F64" s="92" t="s">
        <v>18</v>
      </c>
      <c r="G64" s="92" t="s">
        <v>14</v>
      </c>
      <c r="H64" s="92" t="s">
        <v>18</v>
      </c>
      <c r="I64" s="92" t="s">
        <v>23</v>
      </c>
      <c r="J64" s="92" t="s">
        <v>13</v>
      </c>
      <c r="L64">
        <f t="shared" ref="L64:T64" si="61">IF(B64="O",((10*10)-3.75),IF(B64="A+",((9*10)-3.75),IF(B64="A",((8.5*10)-3.75),IF(B64="B+",((8*10)-3.75),IF(B64="B",((7*10)-3.75),IF(B64="C",((6*10)-3.75),IF(B64="P",((5*10)-3.75),40)))))))</f>
        <v>66.25</v>
      </c>
      <c r="M64">
        <f t="shared" si="61"/>
        <v>46.25</v>
      </c>
      <c r="N64">
        <f t="shared" si="61"/>
        <v>76.25</v>
      </c>
      <c r="O64">
        <f t="shared" si="61"/>
        <v>56.25</v>
      </c>
      <c r="P64">
        <f t="shared" si="61"/>
        <v>76.25</v>
      </c>
      <c r="Q64">
        <f t="shared" si="61"/>
        <v>56.25</v>
      </c>
      <c r="R64">
        <f t="shared" si="61"/>
        <v>76.25</v>
      </c>
      <c r="S64">
        <f t="shared" si="61"/>
        <v>81.25</v>
      </c>
      <c r="T64">
        <f t="shared" si="61"/>
        <v>66.25</v>
      </c>
    </row>
    <row r="65" spans="1:20">
      <c r="A65" s="82">
        <v>62</v>
      </c>
      <c r="B65" s="92" t="s">
        <v>18</v>
      </c>
      <c r="C65" s="92" t="s">
        <v>18</v>
      </c>
      <c r="D65" s="92" t="s">
        <v>23</v>
      </c>
      <c r="E65" s="92" t="s">
        <v>18</v>
      </c>
      <c r="F65" s="92" t="s">
        <v>23</v>
      </c>
      <c r="G65" s="92" t="s">
        <v>18</v>
      </c>
      <c r="H65" s="92" t="s">
        <v>23</v>
      </c>
      <c r="I65" s="92" t="s">
        <v>35</v>
      </c>
      <c r="J65" s="92" t="s">
        <v>18</v>
      </c>
      <c r="L65">
        <f t="shared" ref="L65:T65" si="62">IF(B65="O",((10*10)-3.75),IF(B65="A+",((9*10)-3.75),IF(B65="A",((8.5*10)-3.75),IF(B65="B+",((8*10)-3.75),IF(B65="B",((7*10)-3.75),IF(B65="C",((6*10)-3.75),IF(B65="P",((5*10)-3.75),40)))))))</f>
        <v>76.25</v>
      </c>
      <c r="M65">
        <f t="shared" si="62"/>
        <v>76.25</v>
      </c>
      <c r="N65">
        <f t="shared" si="62"/>
        <v>81.25</v>
      </c>
      <c r="O65">
        <f t="shared" si="62"/>
        <v>76.25</v>
      </c>
      <c r="P65">
        <f t="shared" si="62"/>
        <v>81.25</v>
      </c>
      <c r="Q65">
        <f t="shared" si="62"/>
        <v>76.25</v>
      </c>
      <c r="R65">
        <f t="shared" si="62"/>
        <v>81.25</v>
      </c>
      <c r="S65">
        <f t="shared" si="62"/>
        <v>96.25</v>
      </c>
      <c r="T65">
        <f t="shared" si="62"/>
        <v>76.25</v>
      </c>
    </row>
    <row r="66" spans="1:20">
      <c r="A66" s="82">
        <v>63</v>
      </c>
      <c r="B66" s="92" t="s">
        <v>18</v>
      </c>
      <c r="C66" s="92" t="s">
        <v>14</v>
      </c>
      <c r="D66" s="92" t="s">
        <v>35</v>
      </c>
      <c r="E66" s="92" t="s">
        <v>13</v>
      </c>
      <c r="F66" s="92" t="s">
        <v>18</v>
      </c>
      <c r="G66" s="92" t="s">
        <v>13</v>
      </c>
      <c r="H66" s="92" t="s">
        <v>23</v>
      </c>
      <c r="I66" s="92" t="s">
        <v>42</v>
      </c>
      <c r="J66" s="92" t="s">
        <v>18</v>
      </c>
      <c r="L66">
        <f t="shared" ref="L66:T66" si="63">IF(B66="O",((10*10)-3.75),IF(B66="A+",((9*10)-3.75),IF(B66="A",((8.5*10)-3.75),IF(B66="B+",((8*10)-3.75),IF(B66="B",((7*10)-3.75),IF(B66="C",((6*10)-3.75),IF(B66="P",((5*10)-3.75),40)))))))</f>
        <v>76.25</v>
      </c>
      <c r="M66">
        <f t="shared" si="63"/>
        <v>56.25</v>
      </c>
      <c r="N66">
        <f t="shared" si="63"/>
        <v>96.25</v>
      </c>
      <c r="O66">
        <f t="shared" si="63"/>
        <v>66.25</v>
      </c>
      <c r="P66">
        <f t="shared" si="63"/>
        <v>76.25</v>
      </c>
      <c r="Q66">
        <f t="shared" si="63"/>
        <v>66.25</v>
      </c>
      <c r="R66">
        <f t="shared" si="63"/>
        <v>81.25</v>
      </c>
      <c r="S66">
        <f t="shared" si="63"/>
        <v>86.25</v>
      </c>
      <c r="T66">
        <f t="shared" si="63"/>
        <v>76.25</v>
      </c>
    </row>
    <row r="68" spans="11:20">
      <c r="K68" s="84">
        <v>70</v>
      </c>
      <c r="L68">
        <f t="shared" ref="L68:T68" si="64">COUNTIF(L$4:L$67,"&gt;=70")</f>
        <v>22</v>
      </c>
      <c r="M68">
        <f t="shared" si="64"/>
        <v>19</v>
      </c>
      <c r="N68">
        <f t="shared" si="64"/>
        <v>36</v>
      </c>
      <c r="O68">
        <f t="shared" si="64"/>
        <v>12</v>
      </c>
      <c r="P68">
        <f t="shared" si="64"/>
        <v>32</v>
      </c>
      <c r="Q68">
        <f t="shared" si="64"/>
        <v>17</v>
      </c>
      <c r="R68">
        <f t="shared" si="64"/>
        <v>60</v>
      </c>
      <c r="S68">
        <f t="shared" si="64"/>
        <v>63</v>
      </c>
      <c r="T68">
        <f t="shared" si="64"/>
        <v>41</v>
      </c>
    </row>
    <row r="69" spans="11:20">
      <c r="K69" s="84">
        <v>65</v>
      </c>
      <c r="L69">
        <f t="shared" ref="L69:T69" si="65">COUNTIF(L$4:L$67,"&gt;=65")</f>
        <v>39</v>
      </c>
      <c r="M69">
        <f t="shared" si="65"/>
        <v>38</v>
      </c>
      <c r="N69">
        <f t="shared" si="65"/>
        <v>58</v>
      </c>
      <c r="O69">
        <f t="shared" si="65"/>
        <v>31</v>
      </c>
      <c r="P69">
        <f t="shared" si="65"/>
        <v>59</v>
      </c>
      <c r="Q69">
        <f t="shared" si="65"/>
        <v>38</v>
      </c>
      <c r="R69">
        <f t="shared" si="65"/>
        <v>63</v>
      </c>
      <c r="S69">
        <f t="shared" si="65"/>
        <v>63</v>
      </c>
      <c r="T69">
        <f t="shared" si="65"/>
        <v>60</v>
      </c>
    </row>
    <row r="70" spans="11:20">
      <c r="K70" s="84">
        <v>55</v>
      </c>
      <c r="L70">
        <f t="shared" ref="L70:T70" si="66">COUNTIF(L$4:L$67,"&gt;=55")</f>
        <v>58</v>
      </c>
      <c r="M70">
        <f t="shared" si="66"/>
        <v>57</v>
      </c>
      <c r="N70">
        <f t="shared" si="66"/>
        <v>58</v>
      </c>
      <c r="O70">
        <f t="shared" si="66"/>
        <v>62</v>
      </c>
      <c r="P70">
        <f t="shared" si="66"/>
        <v>63</v>
      </c>
      <c r="Q70">
        <f t="shared" si="66"/>
        <v>55</v>
      </c>
      <c r="R70">
        <f t="shared" si="66"/>
        <v>63</v>
      </c>
      <c r="S70">
        <f t="shared" si="66"/>
        <v>63</v>
      </c>
      <c r="T70">
        <f t="shared" si="66"/>
        <v>63</v>
      </c>
    </row>
    <row r="72" spans="11:20">
      <c r="K72" s="85">
        <v>0.7</v>
      </c>
      <c r="L72">
        <f>ROUND((L68/63)*100,0)</f>
        <v>35</v>
      </c>
      <c r="M72">
        <f t="shared" ref="M72:T72" si="67">ROUND((M68/63)*100,0)</f>
        <v>30</v>
      </c>
      <c r="N72">
        <f t="shared" si="67"/>
        <v>57</v>
      </c>
      <c r="O72">
        <f t="shared" si="67"/>
        <v>19</v>
      </c>
      <c r="P72">
        <f t="shared" si="67"/>
        <v>51</v>
      </c>
      <c r="Q72">
        <f t="shared" si="67"/>
        <v>27</v>
      </c>
      <c r="R72">
        <f t="shared" si="67"/>
        <v>95</v>
      </c>
      <c r="S72">
        <f t="shared" si="67"/>
        <v>100</v>
      </c>
      <c r="T72">
        <f t="shared" si="67"/>
        <v>65</v>
      </c>
    </row>
    <row r="73" spans="11:20">
      <c r="K73" s="85">
        <v>0.65</v>
      </c>
      <c r="L73">
        <f>ROUND((L69/63)*100,0)</f>
        <v>62</v>
      </c>
      <c r="M73">
        <f>ROUND((M69/63)*100,0)</f>
        <v>60</v>
      </c>
      <c r="N73">
        <f>ROUND((N69/63)*100,0)</f>
        <v>92</v>
      </c>
      <c r="O73">
        <f>ROUND((O69/63)*100,0)</f>
        <v>49</v>
      </c>
      <c r="P73">
        <f>ROUND((P69/63)*100,0)</f>
        <v>94</v>
      </c>
      <c r="Q73">
        <f>ROUND((Q69/63)*100,0)</f>
        <v>60</v>
      </c>
      <c r="R73">
        <f>ROUND((R69/63)*100,0)</f>
        <v>100</v>
      </c>
      <c r="S73">
        <f>ROUND((S69/63)*100,0)</f>
        <v>100</v>
      </c>
      <c r="T73">
        <f>ROUND((T69/63)*100,0)</f>
        <v>95</v>
      </c>
    </row>
    <row r="74" spans="11:20">
      <c r="K74" s="85">
        <v>0.55</v>
      </c>
      <c r="L74">
        <f>ROUND((L70/63)*100,0)</f>
        <v>92</v>
      </c>
      <c r="M74">
        <f>ROUND((M70/63)*100,0)</f>
        <v>90</v>
      </c>
      <c r="N74">
        <f>ROUND((N70/63)*100,0)</f>
        <v>92</v>
      </c>
      <c r="O74">
        <f>ROUND((O70/63)*100,0)</f>
        <v>98</v>
      </c>
      <c r="P74">
        <f>ROUND((P70/63)*100,0)</f>
        <v>100</v>
      </c>
      <c r="Q74">
        <f>ROUND((Q70/63)*100,0)</f>
        <v>87</v>
      </c>
      <c r="R74">
        <f>ROUND((R70/63)*100,0)</f>
        <v>100</v>
      </c>
      <c r="S74">
        <f>ROUND((S70/63)*100,0)</f>
        <v>100</v>
      </c>
      <c r="T74">
        <f>ROUND((T70/63)*100,0)</f>
        <v>100</v>
      </c>
    </row>
    <row r="75" spans="21:21">
      <c r="U75" s="88" t="s">
        <v>207</v>
      </c>
    </row>
    <row r="76" spans="9:21">
      <c r="I76" s="86" t="s">
        <v>208</v>
      </c>
      <c r="J76" s="86"/>
      <c r="K76" s="86"/>
      <c r="L76">
        <f t="shared" ref="L76:T76" si="68">IF(L72&gt;70,3,IF(L72&gt;60,2,IF(L72&gt;50,1,0)))</f>
        <v>0</v>
      </c>
      <c r="M76">
        <f t="shared" si="68"/>
        <v>0</v>
      </c>
      <c r="N76">
        <f t="shared" si="68"/>
        <v>1</v>
      </c>
      <c r="O76">
        <f t="shared" si="68"/>
        <v>0</v>
      </c>
      <c r="P76">
        <f t="shared" si="68"/>
        <v>1</v>
      </c>
      <c r="Q76">
        <f t="shared" si="68"/>
        <v>0</v>
      </c>
      <c r="R76">
        <f t="shared" si="68"/>
        <v>3</v>
      </c>
      <c r="S76">
        <f t="shared" si="68"/>
        <v>3</v>
      </c>
      <c r="T76">
        <f t="shared" si="68"/>
        <v>2</v>
      </c>
      <c r="U76">
        <f t="shared" ref="U76:U78" si="69">ROUND((SUM(L76:T76)/9),0)</f>
        <v>1</v>
      </c>
    </row>
    <row r="77" spans="9:21">
      <c r="I77" s="87" t="s">
        <v>209</v>
      </c>
      <c r="J77" s="87"/>
      <c r="K77" s="87"/>
      <c r="L77">
        <f t="shared" ref="L77:T77" si="70">IF(L73&gt;70,3,IF(L73&gt;60,2,IF(L73&gt;50,1,0)))</f>
        <v>2</v>
      </c>
      <c r="M77">
        <f t="shared" si="70"/>
        <v>1</v>
      </c>
      <c r="N77">
        <f t="shared" si="70"/>
        <v>3</v>
      </c>
      <c r="O77">
        <f t="shared" si="70"/>
        <v>0</v>
      </c>
      <c r="P77">
        <f t="shared" si="70"/>
        <v>3</v>
      </c>
      <c r="Q77">
        <f t="shared" si="70"/>
        <v>1</v>
      </c>
      <c r="R77">
        <f t="shared" si="70"/>
        <v>3</v>
      </c>
      <c r="S77">
        <f t="shared" si="70"/>
        <v>3</v>
      </c>
      <c r="T77">
        <f t="shared" si="70"/>
        <v>3</v>
      </c>
      <c r="U77">
        <f t="shared" si="69"/>
        <v>2</v>
      </c>
    </row>
    <row r="78" spans="9:21">
      <c r="I78" s="87" t="s">
        <v>210</v>
      </c>
      <c r="J78" s="87"/>
      <c r="K78" s="87"/>
      <c r="L78">
        <f t="shared" ref="L78:T78" si="71">IF(L74&gt;70,3,IF(L74&gt;60,2,IF(L74&gt;50,1,0)))</f>
        <v>3</v>
      </c>
      <c r="M78">
        <f t="shared" si="71"/>
        <v>3</v>
      </c>
      <c r="N78">
        <f t="shared" si="71"/>
        <v>3</v>
      </c>
      <c r="O78">
        <f t="shared" si="71"/>
        <v>3</v>
      </c>
      <c r="P78">
        <f t="shared" si="71"/>
        <v>3</v>
      </c>
      <c r="Q78">
        <f t="shared" si="71"/>
        <v>3</v>
      </c>
      <c r="R78">
        <f t="shared" si="71"/>
        <v>3</v>
      </c>
      <c r="S78">
        <f t="shared" si="71"/>
        <v>3</v>
      </c>
      <c r="T78">
        <f t="shared" si="71"/>
        <v>3</v>
      </c>
      <c r="U78">
        <f t="shared" si="69"/>
        <v>3</v>
      </c>
    </row>
  </sheetData>
  <mergeCells count="1">
    <mergeCell ref="A1:L1"/>
  </mergeCells>
  <conditionalFormatting sqref="B3:J3">
    <cfRule type="containsText" dxfId="3" priority="4" operator="between" text="F">
      <formula>NOT(ISERROR(SEARCH("F",B3)))</formula>
    </cfRule>
  </conditionalFormatting>
  <conditionalFormatting sqref="L3:T3">
    <cfRule type="containsText" dxfId="3" priority="2" operator="between" text="F">
      <formula>NOT(ISERROR(SEARCH("F",L3)))</formula>
    </cfRule>
  </conditionalFormatting>
  <conditionalFormatting sqref="B4:J66">
    <cfRule type="containsText" dxfId="7" priority="1" operator="between" text="F">
      <formula>NOT(ISERROR(SEARCH("F",B4)))</formula>
    </cfRule>
  </conditionalFormatting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6"/>
  <sheetViews>
    <sheetView topLeftCell="H55" workbookViewId="0">
      <selection activeCell="L76" sqref="L76:U76"/>
    </sheetView>
  </sheetViews>
  <sheetFormatPr defaultColWidth="8.8" defaultRowHeight="12.75"/>
  <sheetData>
    <row r="1" ht="17.25" spans="1:12">
      <c r="A1" s="79" t="s">
        <v>261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20">
      <c r="A3" s="80" t="s">
        <v>197</v>
      </c>
      <c r="B3" s="81" t="s">
        <v>198</v>
      </c>
      <c r="C3" s="81" t="s">
        <v>213</v>
      </c>
      <c r="D3" s="81" t="s">
        <v>214</v>
      </c>
      <c r="E3" s="81" t="s">
        <v>259</v>
      </c>
      <c r="F3" s="81" t="s">
        <v>202</v>
      </c>
      <c r="G3" s="81" t="s">
        <v>216</v>
      </c>
      <c r="H3" s="81" t="s">
        <v>217</v>
      </c>
      <c r="I3" s="81" t="s">
        <v>206</v>
      </c>
      <c r="J3" s="81" t="s">
        <v>219</v>
      </c>
      <c r="L3" s="81" t="str">
        <f t="shared" ref="L3:T3" si="0">B3</f>
        <v>MA101</v>
      </c>
      <c r="M3" s="81" t="str">
        <f t="shared" si="0"/>
        <v>PH100</v>
      </c>
      <c r="N3" s="81" t="str">
        <f t="shared" si="0"/>
        <v>BE110</v>
      </c>
      <c r="O3" s="81" t="str">
        <f t="shared" si="0"/>
        <v>BE101-04</v>
      </c>
      <c r="P3" s="81" t="str">
        <f t="shared" si="0"/>
        <v>BE103</v>
      </c>
      <c r="Q3" s="81" t="str">
        <f t="shared" si="0"/>
        <v>EE100</v>
      </c>
      <c r="R3" s="81" t="str">
        <f t="shared" si="0"/>
        <v>PH110</v>
      </c>
      <c r="S3" s="81" t="str">
        <f t="shared" si="0"/>
        <v>EC110</v>
      </c>
      <c r="T3" s="81" t="str">
        <f t="shared" si="0"/>
        <v>EE110</v>
      </c>
    </row>
    <row r="4" spans="1:20">
      <c r="A4" s="82">
        <v>1</v>
      </c>
      <c r="B4" s="91" t="s">
        <v>16</v>
      </c>
      <c r="C4" s="91" t="s">
        <v>16</v>
      </c>
      <c r="D4" s="91" t="s">
        <v>13</v>
      </c>
      <c r="E4" s="91" t="s">
        <v>16</v>
      </c>
      <c r="F4" s="91" t="s">
        <v>14</v>
      </c>
      <c r="G4" s="91" t="s">
        <v>16</v>
      </c>
      <c r="H4" s="91" t="s">
        <v>23</v>
      </c>
      <c r="I4" s="91" t="s">
        <v>18</v>
      </c>
      <c r="J4" s="91" t="s">
        <v>23</v>
      </c>
      <c r="L4">
        <f t="shared" ref="L4:T4" si="1">IF(B4="O",((10*10)-3.75),IF(B4="A+",((9*10)-3.75),IF(B4="A",((8.5*10)-3.75),IF(B4="B+",((8*10)-3.75),IF(B4="B",((7*10)-3.75),IF(B4="C",((6*10)-3.75),IF(B4="P",((5*10)-3.75),40)))))))</f>
        <v>40</v>
      </c>
      <c r="M4">
        <f t="shared" si="1"/>
        <v>40</v>
      </c>
      <c r="N4">
        <f t="shared" si="1"/>
        <v>66.25</v>
      </c>
      <c r="O4">
        <f t="shared" si="1"/>
        <v>40</v>
      </c>
      <c r="P4">
        <f t="shared" si="1"/>
        <v>56.25</v>
      </c>
      <c r="Q4">
        <f t="shared" si="1"/>
        <v>40</v>
      </c>
      <c r="R4">
        <f t="shared" si="1"/>
        <v>81.25</v>
      </c>
      <c r="S4">
        <f t="shared" si="1"/>
        <v>76.25</v>
      </c>
      <c r="T4">
        <f t="shared" si="1"/>
        <v>81.25</v>
      </c>
    </row>
    <row r="5" spans="1:20">
      <c r="A5" s="82">
        <v>2</v>
      </c>
      <c r="B5" s="91" t="s">
        <v>35</v>
      </c>
      <c r="C5" s="91" t="s">
        <v>42</v>
      </c>
      <c r="D5" s="91" t="s">
        <v>42</v>
      </c>
      <c r="E5" s="91" t="s">
        <v>13</v>
      </c>
      <c r="F5" s="91" t="s">
        <v>18</v>
      </c>
      <c r="G5" s="91" t="s">
        <v>18</v>
      </c>
      <c r="H5" s="91" t="s">
        <v>35</v>
      </c>
      <c r="I5" s="91" t="s">
        <v>13</v>
      </c>
      <c r="J5" s="91" t="s">
        <v>35</v>
      </c>
      <c r="L5">
        <f t="shared" ref="L5:T5" si="2">IF(B5="O",((10*10)-3.75),IF(B5="A+",((9*10)-3.75),IF(B5="A",((8.5*10)-3.75),IF(B5="B+",((8*10)-3.75),IF(B5="B",((7*10)-3.75),IF(B5="C",((6*10)-3.75),IF(B5="P",((5*10)-3.75),40)))))))</f>
        <v>96.25</v>
      </c>
      <c r="M5">
        <f t="shared" si="2"/>
        <v>86.25</v>
      </c>
      <c r="N5">
        <f t="shared" si="2"/>
        <v>86.25</v>
      </c>
      <c r="O5">
        <f t="shared" si="2"/>
        <v>66.25</v>
      </c>
      <c r="P5">
        <f t="shared" si="2"/>
        <v>76.25</v>
      </c>
      <c r="Q5">
        <f t="shared" si="2"/>
        <v>76.25</v>
      </c>
      <c r="R5">
        <f t="shared" si="2"/>
        <v>96.25</v>
      </c>
      <c r="S5">
        <f t="shared" si="2"/>
        <v>66.25</v>
      </c>
      <c r="T5">
        <f t="shared" si="2"/>
        <v>96.25</v>
      </c>
    </row>
    <row r="6" spans="1:20">
      <c r="A6" s="82">
        <v>3</v>
      </c>
      <c r="B6" s="91" t="s">
        <v>13</v>
      </c>
      <c r="C6" s="91" t="s">
        <v>13</v>
      </c>
      <c r="D6" s="91" t="s">
        <v>13</v>
      </c>
      <c r="E6" s="91" t="s">
        <v>16</v>
      </c>
      <c r="F6" s="91" t="s">
        <v>14</v>
      </c>
      <c r="G6" s="91" t="s">
        <v>16</v>
      </c>
      <c r="H6" s="91" t="s">
        <v>23</v>
      </c>
      <c r="I6" s="91" t="s">
        <v>14</v>
      </c>
      <c r="J6" s="91" t="s">
        <v>18</v>
      </c>
      <c r="L6">
        <f t="shared" ref="L6:T6" si="3">IF(B6="O",((10*10)-3.75),IF(B6="A+",((9*10)-3.75),IF(B6="A",((8.5*10)-3.75),IF(B6="B+",((8*10)-3.75),IF(B6="B",((7*10)-3.75),IF(B6="C",((6*10)-3.75),IF(B6="P",((5*10)-3.75),40)))))))</f>
        <v>66.25</v>
      </c>
      <c r="M6">
        <f t="shared" si="3"/>
        <v>66.25</v>
      </c>
      <c r="N6">
        <f t="shared" si="3"/>
        <v>66.25</v>
      </c>
      <c r="O6">
        <f t="shared" si="3"/>
        <v>40</v>
      </c>
      <c r="P6">
        <f t="shared" si="3"/>
        <v>56.25</v>
      </c>
      <c r="Q6">
        <f t="shared" si="3"/>
        <v>40</v>
      </c>
      <c r="R6">
        <f t="shared" si="3"/>
        <v>81.25</v>
      </c>
      <c r="S6">
        <f t="shared" si="3"/>
        <v>56.25</v>
      </c>
      <c r="T6">
        <f t="shared" si="3"/>
        <v>76.25</v>
      </c>
    </row>
    <row r="7" spans="1:20">
      <c r="A7" s="82">
        <v>4</v>
      </c>
      <c r="B7" s="91" t="s">
        <v>23</v>
      </c>
      <c r="C7" s="91" t="s">
        <v>23</v>
      </c>
      <c r="D7" s="91" t="s">
        <v>18</v>
      </c>
      <c r="E7" s="91" t="s">
        <v>13</v>
      </c>
      <c r="F7" s="91" t="s">
        <v>18</v>
      </c>
      <c r="G7" s="91" t="s">
        <v>13</v>
      </c>
      <c r="H7" s="91" t="s">
        <v>23</v>
      </c>
      <c r="I7" s="91" t="s">
        <v>18</v>
      </c>
      <c r="J7" s="91" t="s">
        <v>23</v>
      </c>
      <c r="L7">
        <f t="shared" ref="L7:T7" si="4">IF(B7="O",((10*10)-3.75),IF(B7="A+",((9*10)-3.75),IF(B7="A",((8.5*10)-3.75),IF(B7="B+",((8*10)-3.75),IF(B7="B",((7*10)-3.75),IF(B7="C",((6*10)-3.75),IF(B7="P",((5*10)-3.75),40)))))))</f>
        <v>81.25</v>
      </c>
      <c r="M7">
        <f t="shared" si="4"/>
        <v>81.25</v>
      </c>
      <c r="N7">
        <f t="shared" si="4"/>
        <v>76.25</v>
      </c>
      <c r="O7">
        <f t="shared" si="4"/>
        <v>66.25</v>
      </c>
      <c r="P7">
        <f t="shared" si="4"/>
        <v>76.25</v>
      </c>
      <c r="Q7">
        <f t="shared" si="4"/>
        <v>66.25</v>
      </c>
      <c r="R7">
        <f t="shared" si="4"/>
        <v>81.25</v>
      </c>
      <c r="S7">
        <f t="shared" si="4"/>
        <v>76.25</v>
      </c>
      <c r="T7">
        <f t="shared" si="4"/>
        <v>81.25</v>
      </c>
    </row>
    <row r="8" spans="1:20">
      <c r="A8" s="82">
        <v>5</v>
      </c>
      <c r="B8" s="91" t="s">
        <v>16</v>
      </c>
      <c r="C8" s="91" t="s">
        <v>13</v>
      </c>
      <c r="D8" s="91" t="s">
        <v>13</v>
      </c>
      <c r="E8" s="91" t="s">
        <v>16</v>
      </c>
      <c r="F8" s="91" t="s">
        <v>23</v>
      </c>
      <c r="G8" s="91" t="s">
        <v>14</v>
      </c>
      <c r="H8" s="91" t="s">
        <v>23</v>
      </c>
      <c r="I8" s="91" t="s">
        <v>13</v>
      </c>
      <c r="J8" s="91" t="s">
        <v>42</v>
      </c>
      <c r="L8">
        <f t="shared" ref="L8:T8" si="5">IF(B8="O",((10*10)-3.75),IF(B8="A+",((9*10)-3.75),IF(B8="A",((8.5*10)-3.75),IF(B8="B+",((8*10)-3.75),IF(B8="B",((7*10)-3.75),IF(B8="C",((6*10)-3.75),IF(B8="P",((5*10)-3.75),40)))))))</f>
        <v>40</v>
      </c>
      <c r="M8">
        <f t="shared" si="5"/>
        <v>66.25</v>
      </c>
      <c r="N8">
        <f t="shared" si="5"/>
        <v>66.25</v>
      </c>
      <c r="O8">
        <f t="shared" si="5"/>
        <v>40</v>
      </c>
      <c r="P8">
        <f t="shared" si="5"/>
        <v>81.25</v>
      </c>
      <c r="Q8">
        <f t="shared" si="5"/>
        <v>56.25</v>
      </c>
      <c r="R8">
        <f t="shared" si="5"/>
        <v>81.25</v>
      </c>
      <c r="S8">
        <f t="shared" si="5"/>
        <v>66.25</v>
      </c>
      <c r="T8">
        <f t="shared" si="5"/>
        <v>86.25</v>
      </c>
    </row>
    <row r="9" spans="1:20">
      <c r="A9" s="82">
        <v>6</v>
      </c>
      <c r="B9" s="91" t="s">
        <v>35</v>
      </c>
      <c r="C9" s="91" t="s">
        <v>35</v>
      </c>
      <c r="D9" s="91" t="s">
        <v>42</v>
      </c>
      <c r="E9" s="91" t="s">
        <v>18</v>
      </c>
      <c r="F9" s="91" t="s">
        <v>42</v>
      </c>
      <c r="G9" s="91" t="s">
        <v>13</v>
      </c>
      <c r="H9" s="91" t="s">
        <v>42</v>
      </c>
      <c r="I9" s="91" t="s">
        <v>18</v>
      </c>
      <c r="J9" s="91" t="s">
        <v>35</v>
      </c>
      <c r="L9">
        <f t="shared" ref="L9:T9" si="6">IF(B9="O",((10*10)-3.75),IF(B9="A+",((9*10)-3.75),IF(B9="A",((8.5*10)-3.75),IF(B9="B+",((8*10)-3.75),IF(B9="B",((7*10)-3.75),IF(B9="C",((6*10)-3.75),IF(B9="P",((5*10)-3.75),40)))))))</f>
        <v>96.25</v>
      </c>
      <c r="M9">
        <f t="shared" si="6"/>
        <v>96.25</v>
      </c>
      <c r="N9">
        <f t="shared" si="6"/>
        <v>86.25</v>
      </c>
      <c r="O9">
        <f t="shared" si="6"/>
        <v>76.25</v>
      </c>
      <c r="P9">
        <f t="shared" si="6"/>
        <v>86.25</v>
      </c>
      <c r="Q9">
        <f t="shared" si="6"/>
        <v>66.25</v>
      </c>
      <c r="R9">
        <f t="shared" si="6"/>
        <v>86.25</v>
      </c>
      <c r="S9">
        <f t="shared" si="6"/>
        <v>76.25</v>
      </c>
      <c r="T9">
        <f t="shared" si="6"/>
        <v>96.25</v>
      </c>
    </row>
    <row r="10" spans="1:20">
      <c r="A10" s="82">
        <v>7</v>
      </c>
      <c r="B10" s="91" t="s">
        <v>23</v>
      </c>
      <c r="C10" s="91" t="s">
        <v>23</v>
      </c>
      <c r="D10" s="91" t="s">
        <v>13</v>
      </c>
      <c r="E10" s="91" t="s">
        <v>13</v>
      </c>
      <c r="F10" s="91" t="s">
        <v>13</v>
      </c>
      <c r="G10" s="91" t="s">
        <v>13</v>
      </c>
      <c r="H10" s="91" t="s">
        <v>42</v>
      </c>
      <c r="I10" s="91" t="s">
        <v>18</v>
      </c>
      <c r="J10" s="91" t="s">
        <v>18</v>
      </c>
      <c r="L10">
        <f t="shared" ref="L10:T10" si="7">IF(B10="O",((10*10)-3.75),IF(B10="A+",((9*10)-3.75),IF(B10="A",((8.5*10)-3.75),IF(B10="B+",((8*10)-3.75),IF(B10="B",((7*10)-3.75),IF(B10="C",((6*10)-3.75),IF(B10="P",((5*10)-3.75),40)))))))</f>
        <v>81.25</v>
      </c>
      <c r="M10">
        <f t="shared" si="7"/>
        <v>81.25</v>
      </c>
      <c r="N10">
        <f t="shared" si="7"/>
        <v>66.25</v>
      </c>
      <c r="O10">
        <f t="shared" si="7"/>
        <v>66.25</v>
      </c>
      <c r="P10">
        <f t="shared" si="7"/>
        <v>66.25</v>
      </c>
      <c r="Q10">
        <f t="shared" si="7"/>
        <v>66.25</v>
      </c>
      <c r="R10">
        <f t="shared" si="7"/>
        <v>86.25</v>
      </c>
      <c r="S10">
        <f t="shared" si="7"/>
        <v>76.25</v>
      </c>
      <c r="T10">
        <f t="shared" si="7"/>
        <v>76.25</v>
      </c>
    </row>
    <row r="11" spans="1:20">
      <c r="A11" s="82">
        <v>8</v>
      </c>
      <c r="B11" s="91" t="s">
        <v>13</v>
      </c>
      <c r="C11" s="91" t="s">
        <v>18</v>
      </c>
      <c r="D11" s="91" t="s">
        <v>13</v>
      </c>
      <c r="E11" s="91" t="s">
        <v>16</v>
      </c>
      <c r="F11" s="91" t="s">
        <v>13</v>
      </c>
      <c r="G11" s="91" t="s">
        <v>14</v>
      </c>
      <c r="H11" s="91" t="s">
        <v>23</v>
      </c>
      <c r="I11" s="91" t="s">
        <v>18</v>
      </c>
      <c r="J11" s="91" t="s">
        <v>23</v>
      </c>
      <c r="L11">
        <f t="shared" ref="L11:T11" si="8">IF(B11="O",((10*10)-3.75),IF(B11="A+",((9*10)-3.75),IF(B11="A",((8.5*10)-3.75),IF(B11="B+",((8*10)-3.75),IF(B11="B",((7*10)-3.75),IF(B11="C",((6*10)-3.75),IF(B11="P",((5*10)-3.75),40)))))))</f>
        <v>66.25</v>
      </c>
      <c r="M11">
        <f t="shared" si="8"/>
        <v>76.25</v>
      </c>
      <c r="N11">
        <f t="shared" si="8"/>
        <v>66.25</v>
      </c>
      <c r="O11">
        <f t="shared" si="8"/>
        <v>40</v>
      </c>
      <c r="P11">
        <f t="shared" si="8"/>
        <v>66.25</v>
      </c>
      <c r="Q11">
        <f t="shared" si="8"/>
        <v>56.25</v>
      </c>
      <c r="R11">
        <f t="shared" si="8"/>
        <v>81.25</v>
      </c>
      <c r="S11">
        <f t="shared" si="8"/>
        <v>76.25</v>
      </c>
      <c r="T11">
        <f t="shared" si="8"/>
        <v>81.25</v>
      </c>
    </row>
    <row r="12" spans="1:20">
      <c r="A12" s="82">
        <v>9</v>
      </c>
      <c r="B12" s="91" t="s">
        <v>16</v>
      </c>
      <c r="C12" s="91" t="s">
        <v>14</v>
      </c>
      <c r="D12" s="91" t="s">
        <v>16</v>
      </c>
      <c r="E12" s="91" t="s">
        <v>16</v>
      </c>
      <c r="F12" s="91" t="s">
        <v>13</v>
      </c>
      <c r="G12" s="91" t="s">
        <v>15</v>
      </c>
      <c r="H12" s="91" t="s">
        <v>23</v>
      </c>
      <c r="I12" s="91" t="s">
        <v>13</v>
      </c>
      <c r="J12" s="91" t="s">
        <v>18</v>
      </c>
      <c r="L12">
        <f t="shared" ref="L12:T12" si="9">IF(B12="O",((10*10)-3.75),IF(B12="A+",((9*10)-3.75),IF(B12="A",((8.5*10)-3.75),IF(B12="B+",((8*10)-3.75),IF(B12="B",((7*10)-3.75),IF(B12="C",((6*10)-3.75),IF(B12="P",((5*10)-3.75),40)))))))</f>
        <v>40</v>
      </c>
      <c r="M12">
        <f t="shared" si="9"/>
        <v>56.25</v>
      </c>
      <c r="N12">
        <f t="shared" si="9"/>
        <v>40</v>
      </c>
      <c r="O12">
        <f t="shared" si="9"/>
        <v>40</v>
      </c>
      <c r="P12">
        <f t="shared" si="9"/>
        <v>66.25</v>
      </c>
      <c r="Q12">
        <f t="shared" si="9"/>
        <v>46.25</v>
      </c>
      <c r="R12">
        <f t="shared" si="9"/>
        <v>81.25</v>
      </c>
      <c r="S12">
        <f t="shared" si="9"/>
        <v>66.25</v>
      </c>
      <c r="T12">
        <f t="shared" si="9"/>
        <v>76.25</v>
      </c>
    </row>
    <row r="13" spans="1:20">
      <c r="A13" s="82">
        <v>10</v>
      </c>
      <c r="B13" s="91" t="s">
        <v>35</v>
      </c>
      <c r="C13" s="91" t="s">
        <v>35</v>
      </c>
      <c r="D13" s="91" t="s">
        <v>18</v>
      </c>
      <c r="E13" s="91" t="s">
        <v>13</v>
      </c>
      <c r="F13" s="91" t="s">
        <v>18</v>
      </c>
      <c r="G13" s="91" t="s">
        <v>18</v>
      </c>
      <c r="H13" s="91" t="s">
        <v>35</v>
      </c>
      <c r="I13" s="91" t="s">
        <v>23</v>
      </c>
      <c r="J13" s="91" t="s">
        <v>42</v>
      </c>
      <c r="L13">
        <f t="shared" ref="L13:T13" si="10">IF(B13="O",((10*10)-3.75),IF(B13="A+",((9*10)-3.75),IF(B13="A",((8.5*10)-3.75),IF(B13="B+",((8*10)-3.75),IF(B13="B",((7*10)-3.75),IF(B13="C",((6*10)-3.75),IF(B13="P",((5*10)-3.75),40)))))))</f>
        <v>96.25</v>
      </c>
      <c r="M13">
        <f t="shared" si="10"/>
        <v>96.25</v>
      </c>
      <c r="N13">
        <f t="shared" si="10"/>
        <v>76.25</v>
      </c>
      <c r="O13">
        <f t="shared" si="10"/>
        <v>66.25</v>
      </c>
      <c r="P13">
        <f t="shared" si="10"/>
        <v>76.25</v>
      </c>
      <c r="Q13">
        <f t="shared" si="10"/>
        <v>76.25</v>
      </c>
      <c r="R13">
        <f t="shared" si="10"/>
        <v>96.25</v>
      </c>
      <c r="S13">
        <f t="shared" si="10"/>
        <v>81.25</v>
      </c>
      <c r="T13">
        <f t="shared" si="10"/>
        <v>86.25</v>
      </c>
    </row>
    <row r="14" spans="1:20">
      <c r="A14" s="82">
        <v>11</v>
      </c>
      <c r="B14" s="91" t="s">
        <v>18</v>
      </c>
      <c r="C14" s="91" t="s">
        <v>13</v>
      </c>
      <c r="D14" s="91" t="s">
        <v>13</v>
      </c>
      <c r="E14" s="91" t="s">
        <v>16</v>
      </c>
      <c r="F14" s="91" t="s">
        <v>14</v>
      </c>
      <c r="G14" s="91" t="s">
        <v>14</v>
      </c>
      <c r="H14" s="91" t="s">
        <v>23</v>
      </c>
      <c r="I14" s="91" t="s">
        <v>13</v>
      </c>
      <c r="J14" s="91" t="s">
        <v>23</v>
      </c>
      <c r="L14">
        <f t="shared" ref="L14:T14" si="11">IF(B14="O",((10*10)-3.75),IF(B14="A+",((9*10)-3.75),IF(B14="A",((8.5*10)-3.75),IF(B14="B+",((8*10)-3.75),IF(B14="B",((7*10)-3.75),IF(B14="C",((6*10)-3.75),IF(B14="P",((5*10)-3.75),40)))))))</f>
        <v>76.25</v>
      </c>
      <c r="M14">
        <f t="shared" si="11"/>
        <v>66.25</v>
      </c>
      <c r="N14">
        <f t="shared" si="11"/>
        <v>66.25</v>
      </c>
      <c r="O14">
        <f t="shared" si="11"/>
        <v>40</v>
      </c>
      <c r="P14">
        <f t="shared" si="11"/>
        <v>56.25</v>
      </c>
      <c r="Q14">
        <f t="shared" si="11"/>
        <v>56.25</v>
      </c>
      <c r="R14">
        <f t="shared" si="11"/>
        <v>81.25</v>
      </c>
      <c r="S14">
        <f t="shared" si="11"/>
        <v>66.25</v>
      </c>
      <c r="T14">
        <f t="shared" si="11"/>
        <v>81.25</v>
      </c>
    </row>
    <row r="15" spans="1:20">
      <c r="A15" s="82">
        <v>12</v>
      </c>
      <c r="B15" s="91" t="s">
        <v>16</v>
      </c>
      <c r="C15" s="91" t="s">
        <v>23</v>
      </c>
      <c r="D15" s="91" t="s">
        <v>13</v>
      </c>
      <c r="E15" s="91" t="s">
        <v>13</v>
      </c>
      <c r="F15" s="91" t="s">
        <v>18</v>
      </c>
      <c r="G15" s="91" t="s">
        <v>13</v>
      </c>
      <c r="H15" s="91" t="s">
        <v>23</v>
      </c>
      <c r="I15" s="91" t="s">
        <v>13</v>
      </c>
      <c r="J15" s="91" t="s">
        <v>42</v>
      </c>
      <c r="L15">
        <f t="shared" ref="L15:T15" si="12">IF(B15="O",((10*10)-3.75),IF(B15="A+",((9*10)-3.75),IF(B15="A",((8.5*10)-3.75),IF(B15="B+",((8*10)-3.75),IF(B15="B",((7*10)-3.75),IF(B15="C",((6*10)-3.75),IF(B15="P",((5*10)-3.75),40)))))))</f>
        <v>40</v>
      </c>
      <c r="M15">
        <f t="shared" si="12"/>
        <v>81.25</v>
      </c>
      <c r="N15">
        <f t="shared" si="12"/>
        <v>66.25</v>
      </c>
      <c r="O15">
        <f t="shared" si="12"/>
        <v>66.25</v>
      </c>
      <c r="P15">
        <f t="shared" si="12"/>
        <v>76.25</v>
      </c>
      <c r="Q15">
        <f t="shared" si="12"/>
        <v>66.25</v>
      </c>
      <c r="R15">
        <f t="shared" si="12"/>
        <v>81.25</v>
      </c>
      <c r="S15">
        <f t="shared" si="12"/>
        <v>66.25</v>
      </c>
      <c r="T15">
        <f t="shared" si="12"/>
        <v>86.25</v>
      </c>
    </row>
    <row r="16" spans="1:20">
      <c r="A16" s="82">
        <v>13</v>
      </c>
      <c r="B16" s="91" t="s">
        <v>14</v>
      </c>
      <c r="C16" s="91" t="s">
        <v>18</v>
      </c>
      <c r="D16" s="91" t="s">
        <v>16</v>
      </c>
      <c r="E16" s="91" t="s">
        <v>14</v>
      </c>
      <c r="F16" s="91" t="s">
        <v>13</v>
      </c>
      <c r="G16" s="91" t="s">
        <v>13</v>
      </c>
      <c r="H16" s="91" t="s">
        <v>23</v>
      </c>
      <c r="I16" s="91" t="s">
        <v>13</v>
      </c>
      <c r="J16" s="91" t="s">
        <v>23</v>
      </c>
      <c r="L16">
        <f t="shared" ref="L16:T16" si="13">IF(B16="O",((10*10)-3.75),IF(B16="A+",((9*10)-3.75),IF(B16="A",((8.5*10)-3.75),IF(B16="B+",((8*10)-3.75),IF(B16="B",((7*10)-3.75),IF(B16="C",((6*10)-3.75),IF(B16="P",((5*10)-3.75),40)))))))</f>
        <v>56.25</v>
      </c>
      <c r="M16">
        <f t="shared" si="13"/>
        <v>76.25</v>
      </c>
      <c r="N16">
        <f t="shared" si="13"/>
        <v>40</v>
      </c>
      <c r="O16">
        <f t="shared" si="13"/>
        <v>56.25</v>
      </c>
      <c r="P16">
        <f t="shared" si="13"/>
        <v>66.25</v>
      </c>
      <c r="Q16">
        <f t="shared" si="13"/>
        <v>66.25</v>
      </c>
      <c r="R16">
        <f t="shared" si="13"/>
        <v>81.25</v>
      </c>
      <c r="S16">
        <f t="shared" si="13"/>
        <v>66.25</v>
      </c>
      <c r="T16">
        <f t="shared" si="13"/>
        <v>81.25</v>
      </c>
    </row>
    <row r="17" spans="1:20">
      <c r="A17" s="82">
        <v>14</v>
      </c>
      <c r="B17" s="91" t="s">
        <v>13</v>
      </c>
      <c r="C17" s="91" t="s">
        <v>18</v>
      </c>
      <c r="D17" s="91" t="s">
        <v>23</v>
      </c>
      <c r="E17" s="91" t="s">
        <v>14</v>
      </c>
      <c r="F17" s="91" t="s">
        <v>13</v>
      </c>
      <c r="G17" s="91" t="s">
        <v>14</v>
      </c>
      <c r="H17" s="91" t="s">
        <v>42</v>
      </c>
      <c r="I17" s="91" t="s">
        <v>18</v>
      </c>
      <c r="J17" s="91" t="s">
        <v>23</v>
      </c>
      <c r="L17">
        <f t="shared" ref="L17:T17" si="14">IF(B17="O",((10*10)-3.75),IF(B17="A+",((9*10)-3.75),IF(B17="A",((8.5*10)-3.75),IF(B17="B+",((8*10)-3.75),IF(B17="B",((7*10)-3.75),IF(B17="C",((6*10)-3.75),IF(B17="P",((5*10)-3.75),40)))))))</f>
        <v>66.25</v>
      </c>
      <c r="M17">
        <f t="shared" si="14"/>
        <v>76.25</v>
      </c>
      <c r="N17">
        <f t="shared" si="14"/>
        <v>81.25</v>
      </c>
      <c r="O17">
        <f t="shared" si="14"/>
        <v>56.25</v>
      </c>
      <c r="P17">
        <f t="shared" si="14"/>
        <v>66.25</v>
      </c>
      <c r="Q17">
        <f t="shared" si="14"/>
        <v>56.25</v>
      </c>
      <c r="R17">
        <f t="shared" si="14"/>
        <v>86.25</v>
      </c>
      <c r="S17">
        <f t="shared" si="14"/>
        <v>76.25</v>
      </c>
      <c r="T17">
        <f t="shared" si="14"/>
        <v>81.25</v>
      </c>
    </row>
    <row r="18" spans="1:20">
      <c r="A18" s="82">
        <v>15</v>
      </c>
      <c r="B18" s="91" t="s">
        <v>18</v>
      </c>
      <c r="C18" s="91" t="s">
        <v>18</v>
      </c>
      <c r="D18" s="91" t="s">
        <v>18</v>
      </c>
      <c r="E18" s="91" t="s">
        <v>16</v>
      </c>
      <c r="F18" s="91" t="s">
        <v>16</v>
      </c>
      <c r="G18" s="91" t="s">
        <v>13</v>
      </c>
      <c r="H18" s="91" t="s">
        <v>23</v>
      </c>
      <c r="I18" s="91" t="s">
        <v>18</v>
      </c>
      <c r="J18" s="91" t="s">
        <v>18</v>
      </c>
      <c r="L18">
        <f t="shared" ref="L18:T18" si="15">IF(B18="O",((10*10)-3.75),IF(B18="A+",((9*10)-3.75),IF(B18="A",((8.5*10)-3.75),IF(B18="B+",((8*10)-3.75),IF(B18="B",((7*10)-3.75),IF(B18="C",((6*10)-3.75),IF(B18="P",((5*10)-3.75),40)))))))</f>
        <v>76.25</v>
      </c>
      <c r="M18">
        <f t="shared" si="15"/>
        <v>76.25</v>
      </c>
      <c r="N18">
        <f t="shared" si="15"/>
        <v>76.25</v>
      </c>
      <c r="O18">
        <f t="shared" si="15"/>
        <v>40</v>
      </c>
      <c r="P18">
        <f t="shared" si="15"/>
        <v>40</v>
      </c>
      <c r="Q18">
        <f t="shared" si="15"/>
        <v>66.25</v>
      </c>
      <c r="R18">
        <f t="shared" si="15"/>
        <v>81.25</v>
      </c>
      <c r="S18">
        <f t="shared" si="15"/>
        <v>76.25</v>
      </c>
      <c r="T18">
        <f t="shared" si="15"/>
        <v>76.25</v>
      </c>
    </row>
    <row r="19" spans="1:20">
      <c r="A19" s="82">
        <v>16</v>
      </c>
      <c r="B19" s="91" t="s">
        <v>16</v>
      </c>
      <c r="C19" s="91" t="s">
        <v>18</v>
      </c>
      <c r="D19" s="91" t="s">
        <v>13</v>
      </c>
      <c r="E19" s="91" t="s">
        <v>13</v>
      </c>
      <c r="F19" s="91" t="s">
        <v>14</v>
      </c>
      <c r="G19" s="91" t="s">
        <v>13</v>
      </c>
      <c r="H19" s="91" t="s">
        <v>42</v>
      </c>
      <c r="I19" s="91" t="s">
        <v>18</v>
      </c>
      <c r="J19" s="91" t="s">
        <v>42</v>
      </c>
      <c r="L19">
        <f t="shared" ref="L19:T19" si="16">IF(B19="O",((10*10)-3.75),IF(B19="A+",((9*10)-3.75),IF(B19="A",((8.5*10)-3.75),IF(B19="B+",((8*10)-3.75),IF(B19="B",((7*10)-3.75),IF(B19="C",((6*10)-3.75),IF(B19="P",((5*10)-3.75),40)))))))</f>
        <v>40</v>
      </c>
      <c r="M19">
        <f t="shared" si="16"/>
        <v>76.25</v>
      </c>
      <c r="N19">
        <f t="shared" si="16"/>
        <v>66.25</v>
      </c>
      <c r="O19">
        <f t="shared" si="16"/>
        <v>66.25</v>
      </c>
      <c r="P19">
        <f t="shared" si="16"/>
        <v>56.25</v>
      </c>
      <c r="Q19">
        <f t="shared" si="16"/>
        <v>66.25</v>
      </c>
      <c r="R19">
        <f t="shared" si="16"/>
        <v>86.25</v>
      </c>
      <c r="S19">
        <f t="shared" si="16"/>
        <v>76.25</v>
      </c>
      <c r="T19">
        <f t="shared" si="16"/>
        <v>86.25</v>
      </c>
    </row>
    <row r="20" spans="1:20">
      <c r="A20" s="82">
        <v>17</v>
      </c>
      <c r="B20" s="91" t="s">
        <v>18</v>
      </c>
      <c r="C20" s="91" t="s">
        <v>18</v>
      </c>
      <c r="D20" s="91" t="s">
        <v>23</v>
      </c>
      <c r="E20" s="91" t="s">
        <v>14</v>
      </c>
      <c r="F20" s="91" t="s">
        <v>18</v>
      </c>
      <c r="G20" s="91" t="s">
        <v>13</v>
      </c>
      <c r="H20" s="91" t="s">
        <v>42</v>
      </c>
      <c r="I20" s="91" t="s">
        <v>13</v>
      </c>
      <c r="J20" s="91" t="s">
        <v>35</v>
      </c>
      <c r="L20">
        <f t="shared" ref="L20:T20" si="17">IF(B20="O",((10*10)-3.75),IF(B20="A+",((9*10)-3.75),IF(B20="A",((8.5*10)-3.75),IF(B20="B+",((8*10)-3.75),IF(B20="B",((7*10)-3.75),IF(B20="C",((6*10)-3.75),IF(B20="P",((5*10)-3.75),40)))))))</f>
        <v>76.25</v>
      </c>
      <c r="M20">
        <f t="shared" si="17"/>
        <v>76.25</v>
      </c>
      <c r="N20">
        <f t="shared" si="17"/>
        <v>81.25</v>
      </c>
      <c r="O20">
        <f t="shared" si="17"/>
        <v>56.25</v>
      </c>
      <c r="P20">
        <f t="shared" si="17"/>
        <v>76.25</v>
      </c>
      <c r="Q20">
        <f t="shared" si="17"/>
        <v>66.25</v>
      </c>
      <c r="R20">
        <f t="shared" si="17"/>
        <v>86.25</v>
      </c>
      <c r="S20">
        <f t="shared" si="17"/>
        <v>66.25</v>
      </c>
      <c r="T20">
        <f t="shared" si="17"/>
        <v>96.25</v>
      </c>
    </row>
    <row r="21" spans="1:20">
      <c r="A21" s="82">
        <v>18</v>
      </c>
      <c r="B21" s="91" t="s">
        <v>14</v>
      </c>
      <c r="C21" s="91" t="s">
        <v>13</v>
      </c>
      <c r="D21" s="91" t="s">
        <v>18</v>
      </c>
      <c r="E21" s="91" t="s">
        <v>16</v>
      </c>
      <c r="F21" s="91" t="s">
        <v>14</v>
      </c>
      <c r="G21" s="91" t="s">
        <v>15</v>
      </c>
      <c r="H21" s="91" t="s">
        <v>23</v>
      </c>
      <c r="I21" s="91" t="s">
        <v>18</v>
      </c>
      <c r="J21" s="91" t="s">
        <v>13</v>
      </c>
      <c r="L21">
        <f t="shared" ref="L21:T21" si="18">IF(B21="O",((10*10)-3.75),IF(B21="A+",((9*10)-3.75),IF(B21="A",((8.5*10)-3.75),IF(B21="B+",((8*10)-3.75),IF(B21="B",((7*10)-3.75),IF(B21="C",((6*10)-3.75),IF(B21="P",((5*10)-3.75),40)))))))</f>
        <v>56.25</v>
      </c>
      <c r="M21">
        <f t="shared" si="18"/>
        <v>66.25</v>
      </c>
      <c r="N21">
        <f t="shared" si="18"/>
        <v>76.25</v>
      </c>
      <c r="O21">
        <f t="shared" si="18"/>
        <v>40</v>
      </c>
      <c r="P21">
        <f t="shared" si="18"/>
        <v>56.25</v>
      </c>
      <c r="Q21">
        <f t="shared" si="18"/>
        <v>46.25</v>
      </c>
      <c r="R21">
        <f t="shared" si="18"/>
        <v>81.25</v>
      </c>
      <c r="S21">
        <f t="shared" si="18"/>
        <v>76.25</v>
      </c>
      <c r="T21">
        <f t="shared" si="18"/>
        <v>66.25</v>
      </c>
    </row>
    <row r="22" spans="1:20">
      <c r="A22" s="82">
        <v>19</v>
      </c>
      <c r="B22" s="91" t="s">
        <v>16</v>
      </c>
      <c r="C22" s="91" t="s">
        <v>14</v>
      </c>
      <c r="D22" s="91" t="s">
        <v>16</v>
      </c>
      <c r="E22" s="91" t="s">
        <v>16</v>
      </c>
      <c r="F22" s="91" t="s">
        <v>13</v>
      </c>
      <c r="G22" s="91" t="s">
        <v>14</v>
      </c>
      <c r="H22" s="91" t="s">
        <v>23</v>
      </c>
      <c r="I22" s="91" t="s">
        <v>13</v>
      </c>
      <c r="J22" s="91" t="s">
        <v>42</v>
      </c>
      <c r="L22">
        <f t="shared" ref="L22:T22" si="19">IF(B22="O",((10*10)-3.75),IF(B22="A+",((9*10)-3.75),IF(B22="A",((8.5*10)-3.75),IF(B22="B+",((8*10)-3.75),IF(B22="B",((7*10)-3.75),IF(B22="C",((6*10)-3.75),IF(B22="P",((5*10)-3.75),40)))))))</f>
        <v>40</v>
      </c>
      <c r="M22">
        <f t="shared" si="19"/>
        <v>56.25</v>
      </c>
      <c r="N22">
        <f t="shared" si="19"/>
        <v>40</v>
      </c>
      <c r="O22">
        <f t="shared" si="19"/>
        <v>40</v>
      </c>
      <c r="P22">
        <f t="shared" si="19"/>
        <v>66.25</v>
      </c>
      <c r="Q22">
        <f t="shared" si="19"/>
        <v>56.25</v>
      </c>
      <c r="R22">
        <f t="shared" si="19"/>
        <v>81.25</v>
      </c>
      <c r="S22">
        <f t="shared" si="19"/>
        <v>66.25</v>
      </c>
      <c r="T22">
        <f t="shared" si="19"/>
        <v>86.25</v>
      </c>
    </row>
    <row r="23" spans="1:20">
      <c r="A23" s="82">
        <v>20</v>
      </c>
      <c r="B23" s="91" t="s">
        <v>13</v>
      </c>
      <c r="C23" s="91" t="s">
        <v>18</v>
      </c>
      <c r="D23" s="91" t="s">
        <v>16</v>
      </c>
      <c r="E23" s="91" t="s">
        <v>14</v>
      </c>
      <c r="F23" s="91" t="s">
        <v>16</v>
      </c>
      <c r="G23" s="91" t="s">
        <v>14</v>
      </c>
      <c r="H23" s="91" t="s">
        <v>23</v>
      </c>
      <c r="I23" s="91" t="s">
        <v>13</v>
      </c>
      <c r="J23" s="91" t="s">
        <v>18</v>
      </c>
      <c r="L23">
        <f t="shared" ref="L23:T23" si="20">IF(B23="O",((10*10)-3.75),IF(B23="A+",((9*10)-3.75),IF(B23="A",((8.5*10)-3.75),IF(B23="B+",((8*10)-3.75),IF(B23="B",((7*10)-3.75),IF(B23="C",((6*10)-3.75),IF(B23="P",((5*10)-3.75),40)))))))</f>
        <v>66.25</v>
      </c>
      <c r="M23">
        <f t="shared" si="20"/>
        <v>76.25</v>
      </c>
      <c r="N23">
        <f t="shared" si="20"/>
        <v>40</v>
      </c>
      <c r="O23">
        <f t="shared" si="20"/>
        <v>56.25</v>
      </c>
      <c r="P23">
        <f t="shared" si="20"/>
        <v>40</v>
      </c>
      <c r="Q23">
        <f t="shared" si="20"/>
        <v>56.25</v>
      </c>
      <c r="R23">
        <f t="shared" si="20"/>
        <v>81.25</v>
      </c>
      <c r="S23">
        <f t="shared" si="20"/>
        <v>66.25</v>
      </c>
      <c r="T23">
        <f t="shared" si="20"/>
        <v>76.25</v>
      </c>
    </row>
    <row r="24" spans="1:20">
      <c r="A24" s="82">
        <v>21</v>
      </c>
      <c r="B24" s="91" t="s">
        <v>16</v>
      </c>
      <c r="C24" s="91" t="s">
        <v>14</v>
      </c>
      <c r="D24" s="91" t="s">
        <v>16</v>
      </c>
      <c r="E24" s="91" t="s">
        <v>16</v>
      </c>
      <c r="F24" s="91" t="s">
        <v>16</v>
      </c>
      <c r="G24" s="91" t="s">
        <v>16</v>
      </c>
      <c r="H24" s="91" t="s">
        <v>18</v>
      </c>
      <c r="I24" s="91" t="s">
        <v>18</v>
      </c>
      <c r="J24" s="91" t="s">
        <v>18</v>
      </c>
      <c r="L24">
        <f t="shared" ref="L24:T24" si="21">IF(B24="O",((10*10)-3.75),IF(B24="A+",((9*10)-3.75),IF(B24="A",((8.5*10)-3.75),IF(B24="B+",((8*10)-3.75),IF(B24="B",((7*10)-3.75),IF(B24="C",((6*10)-3.75),IF(B24="P",((5*10)-3.75),40)))))))</f>
        <v>40</v>
      </c>
      <c r="M24">
        <f t="shared" si="21"/>
        <v>56.25</v>
      </c>
      <c r="N24">
        <f t="shared" si="21"/>
        <v>40</v>
      </c>
      <c r="O24">
        <f t="shared" si="21"/>
        <v>40</v>
      </c>
      <c r="P24">
        <f t="shared" si="21"/>
        <v>40</v>
      </c>
      <c r="Q24">
        <f t="shared" si="21"/>
        <v>40</v>
      </c>
      <c r="R24">
        <f t="shared" si="21"/>
        <v>76.25</v>
      </c>
      <c r="S24">
        <f t="shared" si="21"/>
        <v>76.25</v>
      </c>
      <c r="T24">
        <f t="shared" si="21"/>
        <v>76.25</v>
      </c>
    </row>
    <row r="25" spans="1:20">
      <c r="A25" s="82">
        <v>22</v>
      </c>
      <c r="B25" s="91" t="s">
        <v>13</v>
      </c>
      <c r="C25" s="91" t="s">
        <v>18</v>
      </c>
      <c r="D25" s="91" t="s">
        <v>13</v>
      </c>
      <c r="E25" s="91" t="s">
        <v>14</v>
      </c>
      <c r="F25" s="91" t="s">
        <v>16</v>
      </c>
      <c r="G25" s="91" t="s">
        <v>14</v>
      </c>
      <c r="H25" s="91" t="s">
        <v>23</v>
      </c>
      <c r="I25" s="91" t="s">
        <v>13</v>
      </c>
      <c r="J25" s="91" t="s">
        <v>18</v>
      </c>
      <c r="L25">
        <f t="shared" ref="L25:T25" si="22">IF(B25="O",((10*10)-3.75),IF(B25="A+",((9*10)-3.75),IF(B25="A",((8.5*10)-3.75),IF(B25="B+",((8*10)-3.75),IF(B25="B",((7*10)-3.75),IF(B25="C",((6*10)-3.75),IF(B25="P",((5*10)-3.75),40)))))))</f>
        <v>66.25</v>
      </c>
      <c r="M25">
        <f t="shared" si="22"/>
        <v>76.25</v>
      </c>
      <c r="N25">
        <f t="shared" si="22"/>
        <v>66.25</v>
      </c>
      <c r="O25">
        <f t="shared" si="22"/>
        <v>56.25</v>
      </c>
      <c r="P25">
        <f t="shared" si="22"/>
        <v>40</v>
      </c>
      <c r="Q25">
        <f t="shared" si="22"/>
        <v>56.25</v>
      </c>
      <c r="R25">
        <f t="shared" si="22"/>
        <v>81.25</v>
      </c>
      <c r="S25">
        <f t="shared" si="22"/>
        <v>66.25</v>
      </c>
      <c r="T25">
        <f t="shared" si="22"/>
        <v>76.25</v>
      </c>
    </row>
    <row r="26" spans="1:20">
      <c r="A26" s="82">
        <v>23</v>
      </c>
      <c r="B26" s="91" t="s">
        <v>18</v>
      </c>
      <c r="C26" s="91" t="s">
        <v>42</v>
      </c>
      <c r="D26" s="91" t="s">
        <v>13</v>
      </c>
      <c r="E26" s="91" t="s">
        <v>13</v>
      </c>
      <c r="F26" s="91" t="s">
        <v>14</v>
      </c>
      <c r="G26" s="91" t="s">
        <v>18</v>
      </c>
      <c r="H26" s="91" t="s">
        <v>23</v>
      </c>
      <c r="I26" s="91" t="s">
        <v>18</v>
      </c>
      <c r="J26" s="91" t="s">
        <v>18</v>
      </c>
      <c r="L26">
        <f t="shared" ref="L26:T26" si="23">IF(B26="O",((10*10)-3.75),IF(B26="A+",((9*10)-3.75),IF(B26="A",((8.5*10)-3.75),IF(B26="B+",((8*10)-3.75),IF(B26="B",((7*10)-3.75),IF(B26="C",((6*10)-3.75),IF(B26="P",((5*10)-3.75),40)))))))</f>
        <v>76.25</v>
      </c>
      <c r="M26">
        <f t="shared" si="23"/>
        <v>86.25</v>
      </c>
      <c r="N26">
        <f t="shared" si="23"/>
        <v>66.25</v>
      </c>
      <c r="O26">
        <f t="shared" si="23"/>
        <v>66.25</v>
      </c>
      <c r="P26">
        <f t="shared" si="23"/>
        <v>56.25</v>
      </c>
      <c r="Q26">
        <f t="shared" si="23"/>
        <v>76.25</v>
      </c>
      <c r="R26">
        <f t="shared" si="23"/>
        <v>81.25</v>
      </c>
      <c r="S26">
        <f t="shared" si="23"/>
        <v>76.25</v>
      </c>
      <c r="T26">
        <f t="shared" si="23"/>
        <v>76.25</v>
      </c>
    </row>
    <row r="27" spans="1:20">
      <c r="A27" s="82">
        <v>24</v>
      </c>
      <c r="B27" s="91" t="s">
        <v>13</v>
      </c>
      <c r="C27" s="91" t="s">
        <v>23</v>
      </c>
      <c r="D27" s="91" t="s">
        <v>18</v>
      </c>
      <c r="E27" s="91" t="s">
        <v>16</v>
      </c>
      <c r="F27" s="91" t="s">
        <v>15</v>
      </c>
      <c r="G27" s="91" t="s">
        <v>13</v>
      </c>
      <c r="H27" s="91" t="s">
        <v>23</v>
      </c>
      <c r="I27" s="91" t="s">
        <v>13</v>
      </c>
      <c r="J27" s="91" t="s">
        <v>23</v>
      </c>
      <c r="L27">
        <f t="shared" ref="L27:T27" si="24">IF(B27="O",((10*10)-3.75),IF(B27="A+",((9*10)-3.75),IF(B27="A",((8.5*10)-3.75),IF(B27="B+",((8*10)-3.75),IF(B27="B",((7*10)-3.75),IF(B27="C",((6*10)-3.75),IF(B27="P",((5*10)-3.75),40)))))))</f>
        <v>66.25</v>
      </c>
      <c r="M27">
        <f t="shared" si="24"/>
        <v>81.25</v>
      </c>
      <c r="N27">
        <f t="shared" si="24"/>
        <v>76.25</v>
      </c>
      <c r="O27">
        <f t="shared" si="24"/>
        <v>40</v>
      </c>
      <c r="P27">
        <f t="shared" si="24"/>
        <v>46.25</v>
      </c>
      <c r="Q27">
        <f t="shared" si="24"/>
        <v>66.25</v>
      </c>
      <c r="R27">
        <f t="shared" si="24"/>
        <v>81.25</v>
      </c>
      <c r="S27">
        <f t="shared" si="24"/>
        <v>66.25</v>
      </c>
      <c r="T27">
        <f t="shared" si="24"/>
        <v>81.25</v>
      </c>
    </row>
    <row r="28" spans="1:20">
      <c r="A28" s="82">
        <v>25</v>
      </c>
      <c r="B28" s="91" t="s">
        <v>16</v>
      </c>
      <c r="C28" s="91" t="s">
        <v>15</v>
      </c>
      <c r="D28" s="91" t="s">
        <v>16</v>
      </c>
      <c r="E28" s="91" t="s">
        <v>16</v>
      </c>
      <c r="F28" s="91" t="s">
        <v>16</v>
      </c>
      <c r="G28" s="91" t="s">
        <v>16</v>
      </c>
      <c r="H28" s="91" t="s">
        <v>18</v>
      </c>
      <c r="I28" s="91" t="s">
        <v>13</v>
      </c>
      <c r="J28" s="91" t="s">
        <v>23</v>
      </c>
      <c r="L28">
        <f t="shared" ref="L28:T28" si="25">IF(B28="O",((10*10)-3.75),IF(B28="A+",((9*10)-3.75),IF(B28="A",((8.5*10)-3.75),IF(B28="B+",((8*10)-3.75),IF(B28="B",((7*10)-3.75),IF(B28="C",((6*10)-3.75),IF(B28="P",((5*10)-3.75),40)))))))</f>
        <v>40</v>
      </c>
      <c r="M28">
        <f t="shared" si="25"/>
        <v>46.25</v>
      </c>
      <c r="N28">
        <f t="shared" si="25"/>
        <v>40</v>
      </c>
      <c r="O28">
        <f t="shared" si="25"/>
        <v>40</v>
      </c>
      <c r="P28">
        <f t="shared" si="25"/>
        <v>40</v>
      </c>
      <c r="Q28">
        <f t="shared" si="25"/>
        <v>40</v>
      </c>
      <c r="R28">
        <f t="shared" si="25"/>
        <v>76.25</v>
      </c>
      <c r="S28">
        <f t="shared" si="25"/>
        <v>66.25</v>
      </c>
      <c r="T28">
        <f t="shared" si="25"/>
        <v>81.25</v>
      </c>
    </row>
    <row r="29" spans="1:20">
      <c r="A29" s="82">
        <v>26</v>
      </c>
      <c r="B29" s="91" t="s">
        <v>23</v>
      </c>
      <c r="C29" s="91" t="s">
        <v>42</v>
      </c>
      <c r="D29" s="91" t="s">
        <v>18</v>
      </c>
      <c r="E29" s="91" t="s">
        <v>13</v>
      </c>
      <c r="F29" s="91" t="s">
        <v>18</v>
      </c>
      <c r="G29" s="91" t="s">
        <v>23</v>
      </c>
      <c r="H29" s="91" t="s">
        <v>35</v>
      </c>
      <c r="I29" s="91" t="s">
        <v>18</v>
      </c>
      <c r="J29" s="91" t="s">
        <v>42</v>
      </c>
      <c r="L29">
        <f t="shared" ref="L29:T29" si="26">IF(B29="O",((10*10)-3.75),IF(B29="A+",((9*10)-3.75),IF(B29="A",((8.5*10)-3.75),IF(B29="B+",((8*10)-3.75),IF(B29="B",((7*10)-3.75),IF(B29="C",((6*10)-3.75),IF(B29="P",((5*10)-3.75),40)))))))</f>
        <v>81.25</v>
      </c>
      <c r="M29">
        <f t="shared" si="26"/>
        <v>86.25</v>
      </c>
      <c r="N29">
        <f t="shared" si="26"/>
        <v>76.25</v>
      </c>
      <c r="O29">
        <f t="shared" si="26"/>
        <v>66.25</v>
      </c>
      <c r="P29">
        <f t="shared" si="26"/>
        <v>76.25</v>
      </c>
      <c r="Q29">
        <f t="shared" si="26"/>
        <v>81.25</v>
      </c>
      <c r="R29">
        <f t="shared" si="26"/>
        <v>96.25</v>
      </c>
      <c r="S29">
        <f t="shared" si="26"/>
        <v>76.25</v>
      </c>
      <c r="T29">
        <f t="shared" si="26"/>
        <v>86.25</v>
      </c>
    </row>
    <row r="30" spans="1:20">
      <c r="A30" s="82">
        <v>27</v>
      </c>
      <c r="B30" s="91" t="s">
        <v>35</v>
      </c>
      <c r="C30" s="91" t="s">
        <v>18</v>
      </c>
      <c r="D30" s="91" t="s">
        <v>35</v>
      </c>
      <c r="E30" s="91" t="s">
        <v>18</v>
      </c>
      <c r="F30" s="91" t="s">
        <v>18</v>
      </c>
      <c r="G30" s="91" t="s">
        <v>18</v>
      </c>
      <c r="H30" s="91" t="s">
        <v>42</v>
      </c>
      <c r="I30" s="91" t="s">
        <v>13</v>
      </c>
      <c r="J30" s="91" t="s">
        <v>35</v>
      </c>
      <c r="L30">
        <f t="shared" ref="L30:T30" si="27">IF(B30="O",((10*10)-3.75),IF(B30="A+",((9*10)-3.75),IF(B30="A",((8.5*10)-3.75),IF(B30="B+",((8*10)-3.75),IF(B30="B",((7*10)-3.75),IF(B30="C",((6*10)-3.75),IF(B30="P",((5*10)-3.75),40)))))))</f>
        <v>96.25</v>
      </c>
      <c r="M30">
        <f t="shared" si="27"/>
        <v>76.25</v>
      </c>
      <c r="N30">
        <f t="shared" si="27"/>
        <v>96.25</v>
      </c>
      <c r="O30">
        <f t="shared" si="27"/>
        <v>76.25</v>
      </c>
      <c r="P30">
        <f t="shared" si="27"/>
        <v>76.25</v>
      </c>
      <c r="Q30">
        <f t="shared" si="27"/>
        <v>76.25</v>
      </c>
      <c r="R30">
        <f t="shared" si="27"/>
        <v>86.25</v>
      </c>
      <c r="S30">
        <f t="shared" si="27"/>
        <v>66.25</v>
      </c>
      <c r="T30">
        <f t="shared" si="27"/>
        <v>96.25</v>
      </c>
    </row>
    <row r="31" spans="1:20">
      <c r="A31" s="82">
        <v>28</v>
      </c>
      <c r="B31" s="91" t="s">
        <v>13</v>
      </c>
      <c r="C31" s="91" t="s">
        <v>18</v>
      </c>
      <c r="D31" s="91" t="s">
        <v>13</v>
      </c>
      <c r="E31" s="91" t="s">
        <v>16</v>
      </c>
      <c r="F31" s="91" t="s">
        <v>13</v>
      </c>
      <c r="G31" s="91" t="s">
        <v>14</v>
      </c>
      <c r="H31" s="91" t="s">
        <v>23</v>
      </c>
      <c r="I31" s="91" t="s">
        <v>18</v>
      </c>
      <c r="J31" s="91" t="s">
        <v>18</v>
      </c>
      <c r="L31">
        <f t="shared" ref="L31:T31" si="28">IF(B31="O",((10*10)-3.75),IF(B31="A+",((9*10)-3.75),IF(B31="A",((8.5*10)-3.75),IF(B31="B+",((8*10)-3.75),IF(B31="B",((7*10)-3.75),IF(B31="C",((6*10)-3.75),IF(B31="P",((5*10)-3.75),40)))))))</f>
        <v>66.25</v>
      </c>
      <c r="M31">
        <f t="shared" si="28"/>
        <v>76.25</v>
      </c>
      <c r="N31">
        <f t="shared" si="28"/>
        <v>66.25</v>
      </c>
      <c r="O31">
        <f t="shared" si="28"/>
        <v>40</v>
      </c>
      <c r="P31">
        <f t="shared" si="28"/>
        <v>66.25</v>
      </c>
      <c r="Q31">
        <f t="shared" si="28"/>
        <v>56.25</v>
      </c>
      <c r="R31">
        <f t="shared" si="28"/>
        <v>81.25</v>
      </c>
      <c r="S31">
        <f t="shared" si="28"/>
        <v>76.25</v>
      </c>
      <c r="T31">
        <f t="shared" si="28"/>
        <v>76.25</v>
      </c>
    </row>
    <row r="32" spans="1:20">
      <c r="A32" s="82">
        <v>29</v>
      </c>
      <c r="B32" s="91" t="s">
        <v>18</v>
      </c>
      <c r="C32" s="91" t="s">
        <v>18</v>
      </c>
      <c r="D32" s="91" t="s">
        <v>13</v>
      </c>
      <c r="E32" s="91" t="s">
        <v>14</v>
      </c>
      <c r="F32" s="91" t="s">
        <v>14</v>
      </c>
      <c r="G32" s="91" t="s">
        <v>13</v>
      </c>
      <c r="H32" s="91" t="s">
        <v>23</v>
      </c>
      <c r="I32" s="91" t="s">
        <v>18</v>
      </c>
      <c r="J32" s="91" t="s">
        <v>23</v>
      </c>
      <c r="L32">
        <f t="shared" ref="L32:T32" si="29">IF(B32="O",((10*10)-3.75),IF(B32="A+",((9*10)-3.75),IF(B32="A",((8.5*10)-3.75),IF(B32="B+",((8*10)-3.75),IF(B32="B",((7*10)-3.75),IF(B32="C",((6*10)-3.75),IF(B32="P",((5*10)-3.75),40)))))))</f>
        <v>76.25</v>
      </c>
      <c r="M32">
        <f t="shared" si="29"/>
        <v>76.25</v>
      </c>
      <c r="N32">
        <f t="shared" si="29"/>
        <v>66.25</v>
      </c>
      <c r="O32">
        <f t="shared" si="29"/>
        <v>56.25</v>
      </c>
      <c r="P32">
        <f t="shared" si="29"/>
        <v>56.25</v>
      </c>
      <c r="Q32">
        <f t="shared" si="29"/>
        <v>66.25</v>
      </c>
      <c r="R32">
        <f t="shared" si="29"/>
        <v>81.25</v>
      </c>
      <c r="S32">
        <f t="shared" si="29"/>
        <v>76.25</v>
      </c>
      <c r="T32">
        <f t="shared" si="29"/>
        <v>81.25</v>
      </c>
    </row>
    <row r="33" spans="1:20">
      <c r="A33" s="82">
        <v>30</v>
      </c>
      <c r="B33" s="91" t="s">
        <v>18</v>
      </c>
      <c r="C33" s="91" t="s">
        <v>18</v>
      </c>
      <c r="D33" s="91" t="s">
        <v>13</v>
      </c>
      <c r="E33" s="91" t="s">
        <v>16</v>
      </c>
      <c r="F33" s="91" t="s">
        <v>13</v>
      </c>
      <c r="G33" s="91" t="s">
        <v>13</v>
      </c>
      <c r="H33" s="91" t="s">
        <v>23</v>
      </c>
      <c r="I33" s="91" t="s">
        <v>18</v>
      </c>
      <c r="J33" s="91" t="s">
        <v>42</v>
      </c>
      <c r="L33">
        <f t="shared" ref="L33:T33" si="30">IF(B33="O",((10*10)-3.75),IF(B33="A+",((9*10)-3.75),IF(B33="A",((8.5*10)-3.75),IF(B33="B+",((8*10)-3.75),IF(B33="B",((7*10)-3.75),IF(B33="C",((6*10)-3.75),IF(B33="P",((5*10)-3.75),40)))))))</f>
        <v>76.25</v>
      </c>
      <c r="M33">
        <f t="shared" si="30"/>
        <v>76.25</v>
      </c>
      <c r="N33">
        <f t="shared" si="30"/>
        <v>66.25</v>
      </c>
      <c r="O33">
        <f t="shared" si="30"/>
        <v>40</v>
      </c>
      <c r="P33">
        <f t="shared" si="30"/>
        <v>66.25</v>
      </c>
      <c r="Q33">
        <f t="shared" si="30"/>
        <v>66.25</v>
      </c>
      <c r="R33">
        <f t="shared" si="30"/>
        <v>81.25</v>
      </c>
      <c r="S33">
        <f t="shared" si="30"/>
        <v>76.25</v>
      </c>
      <c r="T33">
        <f t="shared" si="30"/>
        <v>86.25</v>
      </c>
    </row>
    <row r="34" spans="1:20">
      <c r="A34" s="82">
        <v>31</v>
      </c>
      <c r="B34" s="91" t="s">
        <v>23</v>
      </c>
      <c r="C34" s="91" t="s">
        <v>18</v>
      </c>
      <c r="D34" s="91" t="s">
        <v>18</v>
      </c>
      <c r="E34" s="91" t="s">
        <v>16</v>
      </c>
      <c r="F34" s="91" t="s">
        <v>16</v>
      </c>
      <c r="G34" s="91" t="s">
        <v>13</v>
      </c>
      <c r="H34" s="91" t="s">
        <v>23</v>
      </c>
      <c r="I34" s="91" t="s">
        <v>13</v>
      </c>
      <c r="J34" s="91" t="s">
        <v>42</v>
      </c>
      <c r="L34">
        <f t="shared" ref="L34:T34" si="31">IF(B34="O",((10*10)-3.75),IF(B34="A+",((9*10)-3.75),IF(B34="A",((8.5*10)-3.75),IF(B34="B+",((8*10)-3.75),IF(B34="B",((7*10)-3.75),IF(B34="C",((6*10)-3.75),IF(B34="P",((5*10)-3.75),40)))))))</f>
        <v>81.25</v>
      </c>
      <c r="M34">
        <f t="shared" si="31"/>
        <v>76.25</v>
      </c>
      <c r="N34">
        <f t="shared" si="31"/>
        <v>76.25</v>
      </c>
      <c r="O34">
        <f t="shared" si="31"/>
        <v>40</v>
      </c>
      <c r="P34">
        <f t="shared" si="31"/>
        <v>40</v>
      </c>
      <c r="Q34">
        <f t="shared" si="31"/>
        <v>66.25</v>
      </c>
      <c r="R34">
        <f t="shared" si="31"/>
        <v>81.25</v>
      </c>
      <c r="S34">
        <f t="shared" si="31"/>
        <v>66.25</v>
      </c>
      <c r="T34">
        <f t="shared" si="31"/>
        <v>86.25</v>
      </c>
    </row>
    <row r="35" spans="1:20">
      <c r="A35" s="82">
        <v>32</v>
      </c>
      <c r="B35" s="91" t="s">
        <v>18</v>
      </c>
      <c r="C35" s="91" t="s">
        <v>35</v>
      </c>
      <c r="D35" s="91" t="s">
        <v>18</v>
      </c>
      <c r="E35" s="91" t="s">
        <v>18</v>
      </c>
      <c r="F35" s="91" t="s">
        <v>42</v>
      </c>
      <c r="G35" s="91" t="s">
        <v>18</v>
      </c>
      <c r="H35" s="91" t="s">
        <v>23</v>
      </c>
      <c r="I35" s="91" t="s">
        <v>14</v>
      </c>
      <c r="J35" s="91" t="s">
        <v>23</v>
      </c>
      <c r="L35">
        <f t="shared" ref="L35:T35" si="32">IF(B35="O",((10*10)-3.75),IF(B35="A+",((9*10)-3.75),IF(B35="A",((8.5*10)-3.75),IF(B35="B+",((8*10)-3.75),IF(B35="B",((7*10)-3.75),IF(B35="C",((6*10)-3.75),IF(B35="P",((5*10)-3.75),40)))))))</f>
        <v>76.25</v>
      </c>
      <c r="M35">
        <f t="shared" si="32"/>
        <v>96.25</v>
      </c>
      <c r="N35">
        <f t="shared" si="32"/>
        <v>76.25</v>
      </c>
      <c r="O35">
        <f t="shared" si="32"/>
        <v>76.25</v>
      </c>
      <c r="P35">
        <f t="shared" si="32"/>
        <v>86.25</v>
      </c>
      <c r="Q35">
        <f t="shared" si="32"/>
        <v>76.25</v>
      </c>
      <c r="R35">
        <f t="shared" si="32"/>
        <v>81.25</v>
      </c>
      <c r="S35">
        <f t="shared" si="32"/>
        <v>56.25</v>
      </c>
      <c r="T35">
        <f t="shared" si="32"/>
        <v>81.25</v>
      </c>
    </row>
    <row r="36" spans="1:20">
      <c r="A36" s="82">
        <v>33</v>
      </c>
      <c r="B36" s="91" t="s">
        <v>42</v>
      </c>
      <c r="C36" s="91" t="s">
        <v>23</v>
      </c>
      <c r="D36" s="91" t="s">
        <v>18</v>
      </c>
      <c r="E36" s="91" t="s">
        <v>14</v>
      </c>
      <c r="F36" s="91" t="s">
        <v>18</v>
      </c>
      <c r="G36" s="91" t="s">
        <v>13</v>
      </c>
      <c r="H36" s="91" t="s">
        <v>35</v>
      </c>
      <c r="I36" s="91" t="s">
        <v>18</v>
      </c>
      <c r="J36" s="91" t="s">
        <v>35</v>
      </c>
      <c r="L36">
        <f t="shared" ref="L36:T36" si="33">IF(B36="O",((10*10)-3.75),IF(B36="A+",((9*10)-3.75),IF(B36="A",((8.5*10)-3.75),IF(B36="B+",((8*10)-3.75),IF(B36="B",((7*10)-3.75),IF(B36="C",((6*10)-3.75),IF(B36="P",((5*10)-3.75),40)))))))</f>
        <v>86.25</v>
      </c>
      <c r="M36">
        <f t="shared" si="33"/>
        <v>81.25</v>
      </c>
      <c r="N36">
        <f t="shared" si="33"/>
        <v>76.25</v>
      </c>
      <c r="O36">
        <f t="shared" si="33"/>
        <v>56.25</v>
      </c>
      <c r="P36">
        <f t="shared" si="33"/>
        <v>76.25</v>
      </c>
      <c r="Q36">
        <f t="shared" si="33"/>
        <v>66.25</v>
      </c>
      <c r="R36">
        <f t="shared" si="33"/>
        <v>96.25</v>
      </c>
      <c r="S36">
        <f t="shared" si="33"/>
        <v>76.25</v>
      </c>
      <c r="T36">
        <f t="shared" si="33"/>
        <v>96.25</v>
      </c>
    </row>
    <row r="37" spans="1:20">
      <c r="A37" s="82">
        <v>34</v>
      </c>
      <c r="B37" s="91" t="s">
        <v>16</v>
      </c>
      <c r="C37" s="91" t="s">
        <v>14</v>
      </c>
      <c r="D37" s="91" t="s">
        <v>23</v>
      </c>
      <c r="E37" s="91" t="s">
        <v>16</v>
      </c>
      <c r="F37" s="91" t="s">
        <v>14</v>
      </c>
      <c r="G37" s="91" t="s">
        <v>16</v>
      </c>
      <c r="H37" s="91" t="s">
        <v>42</v>
      </c>
      <c r="I37" s="91" t="s">
        <v>13</v>
      </c>
      <c r="J37" s="91" t="s">
        <v>42</v>
      </c>
      <c r="L37">
        <f t="shared" ref="L37:T37" si="34">IF(B37="O",((10*10)-3.75),IF(B37="A+",((9*10)-3.75),IF(B37="A",((8.5*10)-3.75),IF(B37="B+",((8*10)-3.75),IF(B37="B",((7*10)-3.75),IF(B37="C",((6*10)-3.75),IF(B37="P",((5*10)-3.75),40)))))))</f>
        <v>40</v>
      </c>
      <c r="M37">
        <f t="shared" si="34"/>
        <v>56.25</v>
      </c>
      <c r="N37">
        <f t="shared" si="34"/>
        <v>81.25</v>
      </c>
      <c r="O37">
        <f t="shared" si="34"/>
        <v>40</v>
      </c>
      <c r="P37">
        <f t="shared" si="34"/>
        <v>56.25</v>
      </c>
      <c r="Q37">
        <f t="shared" si="34"/>
        <v>40</v>
      </c>
      <c r="R37">
        <f t="shared" si="34"/>
        <v>86.25</v>
      </c>
      <c r="S37">
        <f t="shared" si="34"/>
        <v>66.25</v>
      </c>
      <c r="T37">
        <f t="shared" si="34"/>
        <v>86.25</v>
      </c>
    </row>
    <row r="38" spans="1:20">
      <c r="A38" s="82">
        <v>35</v>
      </c>
      <c r="B38" s="91" t="s">
        <v>13</v>
      </c>
      <c r="C38" s="91" t="s">
        <v>18</v>
      </c>
      <c r="D38" s="91" t="s">
        <v>13</v>
      </c>
      <c r="E38" s="91" t="s">
        <v>16</v>
      </c>
      <c r="F38" s="91" t="s">
        <v>13</v>
      </c>
      <c r="G38" s="91" t="s">
        <v>16</v>
      </c>
      <c r="H38" s="91" t="s">
        <v>23</v>
      </c>
      <c r="I38" s="91" t="s">
        <v>13</v>
      </c>
      <c r="J38" s="91" t="s">
        <v>42</v>
      </c>
      <c r="L38">
        <f t="shared" ref="L38:T38" si="35">IF(B38="O",((10*10)-3.75),IF(B38="A+",((9*10)-3.75),IF(B38="A",((8.5*10)-3.75),IF(B38="B+",((8*10)-3.75),IF(B38="B",((7*10)-3.75),IF(B38="C",((6*10)-3.75),IF(B38="P",((5*10)-3.75),40)))))))</f>
        <v>66.25</v>
      </c>
      <c r="M38">
        <f t="shared" si="35"/>
        <v>76.25</v>
      </c>
      <c r="N38">
        <f t="shared" si="35"/>
        <v>66.25</v>
      </c>
      <c r="O38">
        <f t="shared" si="35"/>
        <v>40</v>
      </c>
      <c r="P38">
        <f t="shared" si="35"/>
        <v>66.25</v>
      </c>
      <c r="Q38">
        <f t="shared" si="35"/>
        <v>40</v>
      </c>
      <c r="R38">
        <f t="shared" si="35"/>
        <v>81.25</v>
      </c>
      <c r="S38">
        <f t="shared" si="35"/>
        <v>66.25</v>
      </c>
      <c r="T38">
        <f t="shared" si="35"/>
        <v>86.25</v>
      </c>
    </row>
    <row r="39" spans="1:20">
      <c r="A39" s="82">
        <v>36</v>
      </c>
      <c r="B39" s="91" t="s">
        <v>18</v>
      </c>
      <c r="C39" s="91" t="s">
        <v>23</v>
      </c>
      <c r="D39" s="91" t="s">
        <v>13</v>
      </c>
      <c r="E39" s="91" t="s">
        <v>13</v>
      </c>
      <c r="F39" s="91" t="s">
        <v>14</v>
      </c>
      <c r="G39" s="91" t="s">
        <v>13</v>
      </c>
      <c r="H39" s="91" t="s">
        <v>23</v>
      </c>
      <c r="I39" s="91" t="s">
        <v>23</v>
      </c>
      <c r="J39" s="91" t="s">
        <v>42</v>
      </c>
      <c r="L39">
        <f t="shared" ref="L39:T39" si="36">IF(B39="O",((10*10)-3.75),IF(B39="A+",((9*10)-3.75),IF(B39="A",((8.5*10)-3.75),IF(B39="B+",((8*10)-3.75),IF(B39="B",((7*10)-3.75),IF(B39="C",((6*10)-3.75),IF(B39="P",((5*10)-3.75),40)))))))</f>
        <v>76.25</v>
      </c>
      <c r="M39">
        <f t="shared" si="36"/>
        <v>81.25</v>
      </c>
      <c r="N39">
        <f t="shared" si="36"/>
        <v>66.25</v>
      </c>
      <c r="O39">
        <f t="shared" si="36"/>
        <v>66.25</v>
      </c>
      <c r="P39">
        <f t="shared" si="36"/>
        <v>56.25</v>
      </c>
      <c r="Q39">
        <f t="shared" si="36"/>
        <v>66.25</v>
      </c>
      <c r="R39">
        <f t="shared" si="36"/>
        <v>81.25</v>
      </c>
      <c r="S39">
        <f t="shared" si="36"/>
        <v>81.25</v>
      </c>
      <c r="T39">
        <f t="shared" si="36"/>
        <v>86.25</v>
      </c>
    </row>
    <row r="40" spans="1:20">
      <c r="A40" s="82">
        <v>37</v>
      </c>
      <c r="B40" s="91" t="s">
        <v>16</v>
      </c>
      <c r="C40" s="91" t="s">
        <v>16</v>
      </c>
      <c r="D40" s="91" t="s">
        <v>13</v>
      </c>
      <c r="E40" s="91" t="s">
        <v>16</v>
      </c>
      <c r="F40" s="91" t="s">
        <v>16</v>
      </c>
      <c r="G40" s="91" t="s">
        <v>16</v>
      </c>
      <c r="H40" s="91" t="s">
        <v>23</v>
      </c>
      <c r="I40" s="91" t="s">
        <v>13</v>
      </c>
      <c r="J40" s="91" t="s">
        <v>42</v>
      </c>
      <c r="L40">
        <f t="shared" ref="L40:T40" si="37">IF(B40="O",((10*10)-3.75),IF(B40="A+",((9*10)-3.75),IF(B40="A",((8.5*10)-3.75),IF(B40="B+",((8*10)-3.75),IF(B40="B",((7*10)-3.75),IF(B40="C",((6*10)-3.75),IF(B40="P",((5*10)-3.75),40)))))))</f>
        <v>40</v>
      </c>
      <c r="M40">
        <f t="shared" si="37"/>
        <v>40</v>
      </c>
      <c r="N40">
        <f t="shared" si="37"/>
        <v>66.25</v>
      </c>
      <c r="O40">
        <f t="shared" si="37"/>
        <v>40</v>
      </c>
      <c r="P40">
        <f t="shared" si="37"/>
        <v>40</v>
      </c>
      <c r="Q40">
        <f t="shared" si="37"/>
        <v>40</v>
      </c>
      <c r="R40">
        <f t="shared" si="37"/>
        <v>81.25</v>
      </c>
      <c r="S40">
        <f t="shared" si="37"/>
        <v>66.25</v>
      </c>
      <c r="T40">
        <f t="shared" si="37"/>
        <v>86.25</v>
      </c>
    </row>
    <row r="41" spans="1:20">
      <c r="A41" s="82">
        <v>38</v>
      </c>
      <c r="B41" s="91" t="s">
        <v>13</v>
      </c>
      <c r="C41" s="91" t="s">
        <v>23</v>
      </c>
      <c r="D41" s="91" t="s">
        <v>18</v>
      </c>
      <c r="E41" s="91" t="s">
        <v>16</v>
      </c>
      <c r="F41" s="91" t="s">
        <v>13</v>
      </c>
      <c r="G41" s="91" t="s">
        <v>16</v>
      </c>
      <c r="H41" s="91" t="s">
        <v>42</v>
      </c>
      <c r="I41" s="91" t="s">
        <v>18</v>
      </c>
      <c r="J41" s="91" t="s">
        <v>35</v>
      </c>
      <c r="L41">
        <f t="shared" ref="L41:T41" si="38">IF(B41="O",((10*10)-3.75),IF(B41="A+",((9*10)-3.75),IF(B41="A",((8.5*10)-3.75),IF(B41="B+",((8*10)-3.75),IF(B41="B",((7*10)-3.75),IF(B41="C",((6*10)-3.75),IF(B41="P",((5*10)-3.75),40)))))))</f>
        <v>66.25</v>
      </c>
      <c r="M41">
        <f t="shared" si="38"/>
        <v>81.25</v>
      </c>
      <c r="N41">
        <f t="shared" si="38"/>
        <v>76.25</v>
      </c>
      <c r="O41">
        <f t="shared" si="38"/>
        <v>40</v>
      </c>
      <c r="P41">
        <f t="shared" si="38"/>
        <v>66.25</v>
      </c>
      <c r="Q41">
        <f t="shared" si="38"/>
        <v>40</v>
      </c>
      <c r="R41">
        <f t="shared" si="38"/>
        <v>86.25</v>
      </c>
      <c r="S41">
        <f t="shared" si="38"/>
        <v>76.25</v>
      </c>
      <c r="T41">
        <f t="shared" si="38"/>
        <v>96.25</v>
      </c>
    </row>
    <row r="42" spans="1:20">
      <c r="A42" s="82">
        <v>39</v>
      </c>
      <c r="B42" s="91" t="s">
        <v>13</v>
      </c>
      <c r="C42" s="91" t="s">
        <v>13</v>
      </c>
      <c r="D42" s="91" t="s">
        <v>13</v>
      </c>
      <c r="E42" s="91" t="s">
        <v>16</v>
      </c>
      <c r="F42" s="91" t="s">
        <v>18</v>
      </c>
      <c r="G42" s="91" t="s">
        <v>15</v>
      </c>
      <c r="H42" s="91" t="s">
        <v>23</v>
      </c>
      <c r="I42" s="91" t="s">
        <v>13</v>
      </c>
      <c r="J42" s="91" t="s">
        <v>18</v>
      </c>
      <c r="L42">
        <f t="shared" ref="L42:T42" si="39">IF(B42="O",((10*10)-3.75),IF(B42="A+",((9*10)-3.75),IF(B42="A",((8.5*10)-3.75),IF(B42="B+",((8*10)-3.75),IF(B42="B",((7*10)-3.75),IF(B42="C",((6*10)-3.75),IF(B42="P",((5*10)-3.75),40)))))))</f>
        <v>66.25</v>
      </c>
      <c r="M42">
        <f t="shared" si="39"/>
        <v>66.25</v>
      </c>
      <c r="N42">
        <f t="shared" si="39"/>
        <v>66.25</v>
      </c>
      <c r="O42">
        <f t="shared" si="39"/>
        <v>40</v>
      </c>
      <c r="P42">
        <f t="shared" si="39"/>
        <v>76.25</v>
      </c>
      <c r="Q42">
        <f t="shared" si="39"/>
        <v>46.25</v>
      </c>
      <c r="R42">
        <f t="shared" si="39"/>
        <v>81.25</v>
      </c>
      <c r="S42">
        <f t="shared" si="39"/>
        <v>66.25</v>
      </c>
      <c r="T42">
        <f t="shared" si="39"/>
        <v>76.25</v>
      </c>
    </row>
    <row r="43" spans="1:20">
      <c r="A43" s="82">
        <v>40</v>
      </c>
      <c r="B43" s="91" t="s">
        <v>42</v>
      </c>
      <c r="C43" s="91" t="s">
        <v>42</v>
      </c>
      <c r="D43" s="91" t="s">
        <v>13</v>
      </c>
      <c r="E43" s="91" t="s">
        <v>13</v>
      </c>
      <c r="F43" s="91" t="s">
        <v>18</v>
      </c>
      <c r="G43" s="91" t="s">
        <v>23</v>
      </c>
      <c r="H43" s="91" t="s">
        <v>35</v>
      </c>
      <c r="I43" s="91" t="s">
        <v>23</v>
      </c>
      <c r="J43" s="91" t="s">
        <v>35</v>
      </c>
      <c r="L43">
        <f t="shared" ref="L43:T43" si="40">IF(B43="O",((10*10)-3.75),IF(B43="A+",((9*10)-3.75),IF(B43="A",((8.5*10)-3.75),IF(B43="B+",((8*10)-3.75),IF(B43="B",((7*10)-3.75),IF(B43="C",((6*10)-3.75),IF(B43="P",((5*10)-3.75),40)))))))</f>
        <v>86.25</v>
      </c>
      <c r="M43">
        <f t="shared" si="40"/>
        <v>86.25</v>
      </c>
      <c r="N43">
        <f t="shared" si="40"/>
        <v>66.25</v>
      </c>
      <c r="O43">
        <f t="shared" si="40"/>
        <v>66.25</v>
      </c>
      <c r="P43">
        <f t="shared" si="40"/>
        <v>76.25</v>
      </c>
      <c r="Q43">
        <f t="shared" si="40"/>
        <v>81.25</v>
      </c>
      <c r="R43">
        <f t="shared" si="40"/>
        <v>96.25</v>
      </c>
      <c r="S43">
        <f t="shared" si="40"/>
        <v>81.25</v>
      </c>
      <c r="T43">
        <f t="shared" si="40"/>
        <v>96.25</v>
      </c>
    </row>
    <row r="44" spans="1:20">
      <c r="A44" s="82">
        <v>41</v>
      </c>
      <c r="B44" s="91" t="s">
        <v>35</v>
      </c>
      <c r="C44" s="91" t="s">
        <v>35</v>
      </c>
      <c r="D44" s="91" t="s">
        <v>18</v>
      </c>
      <c r="E44" s="91" t="s">
        <v>23</v>
      </c>
      <c r="F44" s="91" t="s">
        <v>23</v>
      </c>
      <c r="G44" s="91" t="s">
        <v>18</v>
      </c>
      <c r="H44" s="91" t="s">
        <v>42</v>
      </c>
      <c r="I44" s="91" t="s">
        <v>18</v>
      </c>
      <c r="J44" s="91" t="s">
        <v>23</v>
      </c>
      <c r="L44">
        <f t="shared" ref="L44:T44" si="41">IF(B44="O",((10*10)-3.75),IF(B44="A+",((9*10)-3.75),IF(B44="A",((8.5*10)-3.75),IF(B44="B+",((8*10)-3.75),IF(B44="B",((7*10)-3.75),IF(B44="C",((6*10)-3.75),IF(B44="P",((5*10)-3.75),40)))))))</f>
        <v>96.25</v>
      </c>
      <c r="M44">
        <f t="shared" si="41"/>
        <v>96.25</v>
      </c>
      <c r="N44">
        <f t="shared" si="41"/>
        <v>76.25</v>
      </c>
      <c r="O44">
        <f t="shared" si="41"/>
        <v>81.25</v>
      </c>
      <c r="P44">
        <f t="shared" si="41"/>
        <v>81.25</v>
      </c>
      <c r="Q44">
        <f t="shared" si="41"/>
        <v>76.25</v>
      </c>
      <c r="R44">
        <f t="shared" si="41"/>
        <v>86.25</v>
      </c>
      <c r="S44">
        <f t="shared" si="41"/>
        <v>76.25</v>
      </c>
      <c r="T44">
        <f t="shared" si="41"/>
        <v>81.25</v>
      </c>
    </row>
    <row r="45" spans="1:20">
      <c r="A45" s="82">
        <v>42</v>
      </c>
      <c r="B45" s="91" t="s">
        <v>14</v>
      </c>
      <c r="C45" s="91" t="s">
        <v>14</v>
      </c>
      <c r="D45" s="91" t="s">
        <v>13</v>
      </c>
      <c r="E45" s="91" t="s">
        <v>14</v>
      </c>
      <c r="F45" s="91" t="s">
        <v>18</v>
      </c>
      <c r="G45" s="91" t="s">
        <v>14</v>
      </c>
      <c r="H45" s="91" t="s">
        <v>23</v>
      </c>
      <c r="I45" s="91" t="s">
        <v>14</v>
      </c>
      <c r="J45" s="91" t="s">
        <v>42</v>
      </c>
      <c r="L45">
        <f t="shared" ref="L45:T45" si="42">IF(B45="O",((10*10)-3.75),IF(B45="A+",((9*10)-3.75),IF(B45="A",((8.5*10)-3.75),IF(B45="B+",((8*10)-3.75),IF(B45="B",((7*10)-3.75),IF(B45="C",((6*10)-3.75),IF(B45="P",((5*10)-3.75),40)))))))</f>
        <v>56.25</v>
      </c>
      <c r="M45">
        <f t="shared" si="42"/>
        <v>56.25</v>
      </c>
      <c r="N45">
        <f t="shared" si="42"/>
        <v>66.25</v>
      </c>
      <c r="O45">
        <f t="shared" si="42"/>
        <v>56.25</v>
      </c>
      <c r="P45">
        <f t="shared" si="42"/>
        <v>76.25</v>
      </c>
      <c r="Q45">
        <f t="shared" si="42"/>
        <v>56.25</v>
      </c>
      <c r="R45">
        <f t="shared" si="42"/>
        <v>81.25</v>
      </c>
      <c r="S45">
        <f t="shared" si="42"/>
        <v>56.25</v>
      </c>
      <c r="T45">
        <f t="shared" si="42"/>
        <v>86.25</v>
      </c>
    </row>
    <row r="46" spans="1:20">
      <c r="A46" s="82">
        <v>43</v>
      </c>
      <c r="B46" s="91" t="s">
        <v>18</v>
      </c>
      <c r="C46" s="91" t="s">
        <v>15</v>
      </c>
      <c r="D46" s="91" t="s">
        <v>16</v>
      </c>
      <c r="E46" s="91" t="s">
        <v>16</v>
      </c>
      <c r="F46" s="91" t="s">
        <v>13</v>
      </c>
      <c r="G46" s="91" t="s">
        <v>16</v>
      </c>
      <c r="H46" s="91" t="s">
        <v>18</v>
      </c>
      <c r="I46" s="91" t="s">
        <v>13</v>
      </c>
      <c r="J46" s="91" t="s">
        <v>23</v>
      </c>
      <c r="L46">
        <f t="shared" ref="L46:T46" si="43">IF(B46="O",((10*10)-3.75),IF(B46="A+",((9*10)-3.75),IF(B46="A",((8.5*10)-3.75),IF(B46="B+",((8*10)-3.75),IF(B46="B",((7*10)-3.75),IF(B46="C",((6*10)-3.75),IF(B46="P",((5*10)-3.75),40)))))))</f>
        <v>76.25</v>
      </c>
      <c r="M46">
        <f t="shared" si="43"/>
        <v>46.25</v>
      </c>
      <c r="N46">
        <f t="shared" si="43"/>
        <v>40</v>
      </c>
      <c r="O46">
        <f t="shared" si="43"/>
        <v>40</v>
      </c>
      <c r="P46">
        <f t="shared" si="43"/>
        <v>66.25</v>
      </c>
      <c r="Q46">
        <f t="shared" si="43"/>
        <v>40</v>
      </c>
      <c r="R46">
        <f t="shared" si="43"/>
        <v>76.25</v>
      </c>
      <c r="S46">
        <f t="shared" si="43"/>
        <v>66.25</v>
      </c>
      <c r="T46">
        <f t="shared" si="43"/>
        <v>81.25</v>
      </c>
    </row>
    <row r="47" spans="1:20">
      <c r="A47" s="82">
        <v>44</v>
      </c>
      <c r="B47" s="91" t="s">
        <v>13</v>
      </c>
      <c r="C47" s="91" t="s">
        <v>18</v>
      </c>
      <c r="D47" s="91" t="s">
        <v>16</v>
      </c>
      <c r="E47" s="91" t="s">
        <v>14</v>
      </c>
      <c r="F47" s="91" t="s">
        <v>23</v>
      </c>
      <c r="G47" s="91" t="s">
        <v>13</v>
      </c>
      <c r="H47" s="91" t="s">
        <v>42</v>
      </c>
      <c r="I47" s="91" t="s">
        <v>18</v>
      </c>
      <c r="J47" s="91" t="s">
        <v>23</v>
      </c>
      <c r="L47">
        <f t="shared" ref="L47:T47" si="44">IF(B47="O",((10*10)-3.75),IF(B47="A+",((9*10)-3.75),IF(B47="A",((8.5*10)-3.75),IF(B47="B+",((8*10)-3.75),IF(B47="B",((7*10)-3.75),IF(B47="C",((6*10)-3.75),IF(B47="P",((5*10)-3.75),40)))))))</f>
        <v>66.25</v>
      </c>
      <c r="M47">
        <f t="shared" si="44"/>
        <v>76.25</v>
      </c>
      <c r="N47">
        <f t="shared" si="44"/>
        <v>40</v>
      </c>
      <c r="O47">
        <f t="shared" si="44"/>
        <v>56.25</v>
      </c>
      <c r="P47">
        <f t="shared" si="44"/>
        <v>81.25</v>
      </c>
      <c r="Q47">
        <f t="shared" si="44"/>
        <v>66.25</v>
      </c>
      <c r="R47">
        <f t="shared" si="44"/>
        <v>86.25</v>
      </c>
      <c r="S47">
        <f t="shared" si="44"/>
        <v>76.25</v>
      </c>
      <c r="T47">
        <f t="shared" si="44"/>
        <v>81.25</v>
      </c>
    </row>
    <row r="48" spans="1:20">
      <c r="A48" s="82">
        <v>45</v>
      </c>
      <c r="B48" s="91" t="s">
        <v>42</v>
      </c>
      <c r="C48" s="91" t="s">
        <v>23</v>
      </c>
      <c r="D48" s="91" t="s">
        <v>23</v>
      </c>
      <c r="E48" s="91" t="s">
        <v>14</v>
      </c>
      <c r="F48" s="91" t="s">
        <v>18</v>
      </c>
      <c r="G48" s="91" t="s">
        <v>14</v>
      </c>
      <c r="H48" s="91" t="s">
        <v>35</v>
      </c>
      <c r="I48" s="91" t="s">
        <v>18</v>
      </c>
      <c r="J48" s="91" t="s">
        <v>35</v>
      </c>
      <c r="L48">
        <f t="shared" ref="L48:T48" si="45">IF(B48="O",((10*10)-3.75),IF(B48="A+",((9*10)-3.75),IF(B48="A",((8.5*10)-3.75),IF(B48="B+",((8*10)-3.75),IF(B48="B",((7*10)-3.75),IF(B48="C",((6*10)-3.75),IF(B48="P",((5*10)-3.75),40)))))))</f>
        <v>86.25</v>
      </c>
      <c r="M48">
        <f t="shared" si="45"/>
        <v>81.25</v>
      </c>
      <c r="N48">
        <f t="shared" si="45"/>
        <v>81.25</v>
      </c>
      <c r="O48">
        <f t="shared" si="45"/>
        <v>56.25</v>
      </c>
      <c r="P48">
        <f t="shared" si="45"/>
        <v>76.25</v>
      </c>
      <c r="Q48">
        <f t="shared" si="45"/>
        <v>56.25</v>
      </c>
      <c r="R48">
        <f t="shared" si="45"/>
        <v>96.25</v>
      </c>
      <c r="S48">
        <f t="shared" si="45"/>
        <v>76.25</v>
      </c>
      <c r="T48">
        <f t="shared" si="45"/>
        <v>96.25</v>
      </c>
    </row>
    <row r="49" spans="1:20">
      <c r="A49" s="82">
        <v>46</v>
      </c>
      <c r="B49" s="91" t="s">
        <v>35</v>
      </c>
      <c r="C49" s="91" t="s">
        <v>35</v>
      </c>
      <c r="D49" s="91" t="s">
        <v>18</v>
      </c>
      <c r="E49" s="91" t="s">
        <v>23</v>
      </c>
      <c r="F49" s="91" t="s">
        <v>35</v>
      </c>
      <c r="G49" s="91" t="s">
        <v>42</v>
      </c>
      <c r="H49" s="91" t="s">
        <v>42</v>
      </c>
      <c r="I49" s="91" t="s">
        <v>18</v>
      </c>
      <c r="J49" s="91" t="s">
        <v>42</v>
      </c>
      <c r="L49">
        <f t="shared" ref="L49:T49" si="46">IF(B49="O",((10*10)-3.75),IF(B49="A+",((9*10)-3.75),IF(B49="A",((8.5*10)-3.75),IF(B49="B+",((8*10)-3.75),IF(B49="B",((7*10)-3.75),IF(B49="C",((6*10)-3.75),IF(B49="P",((5*10)-3.75),40)))))))</f>
        <v>96.25</v>
      </c>
      <c r="M49">
        <f t="shared" si="46"/>
        <v>96.25</v>
      </c>
      <c r="N49">
        <f t="shared" si="46"/>
        <v>76.25</v>
      </c>
      <c r="O49">
        <f t="shared" si="46"/>
        <v>81.25</v>
      </c>
      <c r="P49">
        <f t="shared" si="46"/>
        <v>96.25</v>
      </c>
      <c r="Q49">
        <f t="shared" si="46"/>
        <v>86.25</v>
      </c>
      <c r="R49">
        <f t="shared" si="46"/>
        <v>86.25</v>
      </c>
      <c r="S49">
        <f t="shared" si="46"/>
        <v>76.25</v>
      </c>
      <c r="T49">
        <f t="shared" si="46"/>
        <v>86.25</v>
      </c>
    </row>
    <row r="50" spans="1:20">
      <c r="A50" s="82">
        <v>47</v>
      </c>
      <c r="B50" s="91" t="s">
        <v>35</v>
      </c>
      <c r="C50" s="91" t="s">
        <v>23</v>
      </c>
      <c r="D50" s="91" t="s">
        <v>23</v>
      </c>
      <c r="E50" s="91" t="s">
        <v>18</v>
      </c>
      <c r="F50" s="91" t="s">
        <v>42</v>
      </c>
      <c r="G50" s="91" t="s">
        <v>13</v>
      </c>
      <c r="H50" s="91" t="s">
        <v>42</v>
      </c>
      <c r="I50" s="91" t="s">
        <v>13</v>
      </c>
      <c r="J50" s="91" t="s">
        <v>18</v>
      </c>
      <c r="L50">
        <f t="shared" ref="L50:T50" si="47">IF(B50="O",((10*10)-3.75),IF(B50="A+",((9*10)-3.75),IF(B50="A",((8.5*10)-3.75),IF(B50="B+",((8*10)-3.75),IF(B50="B",((7*10)-3.75),IF(B50="C",((6*10)-3.75),IF(B50="P",((5*10)-3.75),40)))))))</f>
        <v>96.25</v>
      </c>
      <c r="M50">
        <f t="shared" si="47"/>
        <v>81.25</v>
      </c>
      <c r="N50">
        <f t="shared" si="47"/>
        <v>81.25</v>
      </c>
      <c r="O50">
        <f t="shared" si="47"/>
        <v>76.25</v>
      </c>
      <c r="P50">
        <f t="shared" si="47"/>
        <v>86.25</v>
      </c>
      <c r="Q50">
        <f t="shared" si="47"/>
        <v>66.25</v>
      </c>
      <c r="R50">
        <f t="shared" si="47"/>
        <v>86.25</v>
      </c>
      <c r="S50">
        <f t="shared" si="47"/>
        <v>66.25</v>
      </c>
      <c r="T50">
        <f t="shared" si="47"/>
        <v>76.25</v>
      </c>
    </row>
    <row r="51" spans="1:20">
      <c r="A51" s="82">
        <v>48</v>
      </c>
      <c r="B51" s="91" t="s">
        <v>23</v>
      </c>
      <c r="C51" s="91" t="s">
        <v>23</v>
      </c>
      <c r="D51" s="91" t="s">
        <v>23</v>
      </c>
      <c r="E51" s="91" t="s">
        <v>18</v>
      </c>
      <c r="F51" s="91" t="s">
        <v>23</v>
      </c>
      <c r="G51" s="91" t="s">
        <v>13</v>
      </c>
      <c r="H51" s="91" t="s">
        <v>23</v>
      </c>
      <c r="I51" s="91" t="s">
        <v>18</v>
      </c>
      <c r="J51" s="91" t="s">
        <v>23</v>
      </c>
      <c r="L51">
        <f t="shared" ref="L51:T51" si="48">IF(B51="O",((10*10)-3.75),IF(B51="A+",((9*10)-3.75),IF(B51="A",((8.5*10)-3.75),IF(B51="B+",((8*10)-3.75),IF(B51="B",((7*10)-3.75),IF(B51="C",((6*10)-3.75),IF(B51="P",((5*10)-3.75),40)))))))</f>
        <v>81.25</v>
      </c>
      <c r="M51">
        <f t="shared" si="48"/>
        <v>81.25</v>
      </c>
      <c r="N51">
        <f t="shared" si="48"/>
        <v>81.25</v>
      </c>
      <c r="O51">
        <f t="shared" si="48"/>
        <v>76.25</v>
      </c>
      <c r="P51">
        <f t="shared" si="48"/>
        <v>81.25</v>
      </c>
      <c r="Q51">
        <f t="shared" si="48"/>
        <v>66.25</v>
      </c>
      <c r="R51">
        <f t="shared" si="48"/>
        <v>81.25</v>
      </c>
      <c r="S51">
        <f t="shared" si="48"/>
        <v>76.25</v>
      </c>
      <c r="T51">
        <f t="shared" si="48"/>
        <v>81.25</v>
      </c>
    </row>
    <row r="52" spans="1:20">
      <c r="A52" s="82">
        <v>49</v>
      </c>
      <c r="B52" s="91" t="s">
        <v>13</v>
      </c>
      <c r="C52" s="91" t="s">
        <v>13</v>
      </c>
      <c r="D52" s="91" t="s">
        <v>23</v>
      </c>
      <c r="E52" s="91" t="s">
        <v>15</v>
      </c>
      <c r="F52" s="91" t="s">
        <v>14</v>
      </c>
      <c r="G52" s="91" t="s">
        <v>16</v>
      </c>
      <c r="H52" s="91" t="s">
        <v>23</v>
      </c>
      <c r="I52" s="91" t="s">
        <v>13</v>
      </c>
      <c r="J52" s="91" t="s">
        <v>42</v>
      </c>
      <c r="L52">
        <f t="shared" ref="L52:T52" si="49">IF(B52="O",((10*10)-3.75),IF(B52="A+",((9*10)-3.75),IF(B52="A",((8.5*10)-3.75),IF(B52="B+",((8*10)-3.75),IF(B52="B",((7*10)-3.75),IF(B52="C",((6*10)-3.75),IF(B52="P",((5*10)-3.75),40)))))))</f>
        <v>66.25</v>
      </c>
      <c r="M52">
        <f t="shared" si="49"/>
        <v>66.25</v>
      </c>
      <c r="N52">
        <f t="shared" si="49"/>
        <v>81.25</v>
      </c>
      <c r="O52">
        <f t="shared" si="49"/>
        <v>46.25</v>
      </c>
      <c r="P52">
        <f t="shared" si="49"/>
        <v>56.25</v>
      </c>
      <c r="Q52">
        <f t="shared" si="49"/>
        <v>40</v>
      </c>
      <c r="R52">
        <f t="shared" si="49"/>
        <v>81.25</v>
      </c>
      <c r="S52">
        <f t="shared" si="49"/>
        <v>66.25</v>
      </c>
      <c r="T52">
        <f t="shared" si="49"/>
        <v>86.25</v>
      </c>
    </row>
    <row r="53" spans="1:20">
      <c r="A53" s="82">
        <v>50</v>
      </c>
      <c r="B53" s="91" t="s">
        <v>13</v>
      </c>
      <c r="C53" s="91" t="s">
        <v>13</v>
      </c>
      <c r="D53" s="91" t="s">
        <v>13</v>
      </c>
      <c r="E53" s="91" t="s">
        <v>16</v>
      </c>
      <c r="F53" s="91" t="s">
        <v>23</v>
      </c>
      <c r="G53" s="91" t="s">
        <v>14</v>
      </c>
      <c r="H53" s="91" t="s">
        <v>42</v>
      </c>
      <c r="I53" s="91" t="s">
        <v>13</v>
      </c>
      <c r="J53" s="91" t="s">
        <v>42</v>
      </c>
      <c r="L53">
        <f t="shared" ref="L53:T53" si="50">IF(B53="O",((10*10)-3.75),IF(B53="A+",((9*10)-3.75),IF(B53="A",((8.5*10)-3.75),IF(B53="B+",((8*10)-3.75),IF(B53="B",((7*10)-3.75),IF(B53="C",((6*10)-3.75),IF(B53="P",((5*10)-3.75),40)))))))</f>
        <v>66.25</v>
      </c>
      <c r="M53">
        <f t="shared" si="50"/>
        <v>66.25</v>
      </c>
      <c r="N53">
        <f t="shared" si="50"/>
        <v>66.25</v>
      </c>
      <c r="O53">
        <f t="shared" si="50"/>
        <v>40</v>
      </c>
      <c r="P53">
        <f t="shared" si="50"/>
        <v>81.25</v>
      </c>
      <c r="Q53">
        <f t="shared" si="50"/>
        <v>56.25</v>
      </c>
      <c r="R53">
        <f t="shared" si="50"/>
        <v>86.25</v>
      </c>
      <c r="S53">
        <f t="shared" si="50"/>
        <v>66.25</v>
      </c>
      <c r="T53">
        <f t="shared" si="50"/>
        <v>86.25</v>
      </c>
    </row>
    <row r="54" spans="1:20">
      <c r="A54" s="82">
        <v>51</v>
      </c>
      <c r="B54" s="91" t="s">
        <v>18</v>
      </c>
      <c r="C54" s="91" t="s">
        <v>18</v>
      </c>
      <c r="D54" s="91" t="s">
        <v>13</v>
      </c>
      <c r="E54" s="91" t="s">
        <v>13</v>
      </c>
      <c r="F54" s="91" t="s">
        <v>14</v>
      </c>
      <c r="G54" s="91" t="s">
        <v>16</v>
      </c>
      <c r="H54" s="91" t="s">
        <v>35</v>
      </c>
      <c r="I54" s="91" t="s">
        <v>18</v>
      </c>
      <c r="J54" s="91" t="s">
        <v>23</v>
      </c>
      <c r="L54">
        <f t="shared" ref="L54:T54" si="51">IF(B54="O",((10*10)-3.75),IF(B54="A+",((9*10)-3.75),IF(B54="A",((8.5*10)-3.75),IF(B54="B+",((8*10)-3.75),IF(B54="B",((7*10)-3.75),IF(B54="C",((6*10)-3.75),IF(B54="P",((5*10)-3.75),40)))))))</f>
        <v>76.25</v>
      </c>
      <c r="M54">
        <f t="shared" si="51"/>
        <v>76.25</v>
      </c>
      <c r="N54">
        <f t="shared" si="51"/>
        <v>66.25</v>
      </c>
      <c r="O54">
        <f t="shared" si="51"/>
        <v>66.25</v>
      </c>
      <c r="P54">
        <f t="shared" si="51"/>
        <v>56.25</v>
      </c>
      <c r="Q54">
        <f t="shared" si="51"/>
        <v>40</v>
      </c>
      <c r="R54">
        <f t="shared" si="51"/>
        <v>96.25</v>
      </c>
      <c r="S54">
        <f t="shared" si="51"/>
        <v>76.25</v>
      </c>
      <c r="T54">
        <f t="shared" si="51"/>
        <v>81.25</v>
      </c>
    </row>
    <row r="55" spans="1:20">
      <c r="A55" s="82">
        <v>52</v>
      </c>
      <c r="B55" s="91" t="s">
        <v>18</v>
      </c>
      <c r="C55" s="91" t="s">
        <v>13</v>
      </c>
      <c r="D55" s="91" t="s">
        <v>13</v>
      </c>
      <c r="E55" s="91" t="s">
        <v>14</v>
      </c>
      <c r="F55" s="91" t="s">
        <v>18</v>
      </c>
      <c r="G55" s="91" t="s">
        <v>14</v>
      </c>
      <c r="H55" s="91" t="s">
        <v>18</v>
      </c>
      <c r="I55" s="91" t="s">
        <v>14</v>
      </c>
      <c r="J55" s="91" t="s">
        <v>18</v>
      </c>
      <c r="L55">
        <f t="shared" ref="L55:T55" si="52">IF(B55="O",((10*10)-3.75),IF(B55="A+",((9*10)-3.75),IF(B55="A",((8.5*10)-3.75),IF(B55="B+",((8*10)-3.75),IF(B55="B",((7*10)-3.75),IF(B55="C",((6*10)-3.75),IF(B55="P",((5*10)-3.75),40)))))))</f>
        <v>76.25</v>
      </c>
      <c r="M55">
        <f t="shared" si="52"/>
        <v>66.25</v>
      </c>
      <c r="N55">
        <f t="shared" si="52"/>
        <v>66.25</v>
      </c>
      <c r="O55">
        <f t="shared" si="52"/>
        <v>56.25</v>
      </c>
      <c r="P55">
        <f t="shared" si="52"/>
        <v>76.25</v>
      </c>
      <c r="Q55">
        <f t="shared" si="52"/>
        <v>56.25</v>
      </c>
      <c r="R55">
        <f t="shared" si="52"/>
        <v>76.25</v>
      </c>
      <c r="S55">
        <f t="shared" si="52"/>
        <v>56.25</v>
      </c>
      <c r="T55">
        <f t="shared" si="52"/>
        <v>76.25</v>
      </c>
    </row>
    <row r="56" spans="1:20">
      <c r="A56" s="82">
        <v>53</v>
      </c>
      <c r="B56" s="91" t="s">
        <v>16</v>
      </c>
      <c r="C56" s="91" t="s">
        <v>14</v>
      </c>
      <c r="D56" s="91" t="s">
        <v>16</v>
      </c>
      <c r="E56" s="91" t="s">
        <v>16</v>
      </c>
      <c r="F56" s="91" t="s">
        <v>14</v>
      </c>
      <c r="G56" s="91" t="s">
        <v>16</v>
      </c>
      <c r="H56" s="91" t="s">
        <v>23</v>
      </c>
      <c r="I56" s="91" t="s">
        <v>18</v>
      </c>
      <c r="J56" s="91" t="s">
        <v>23</v>
      </c>
      <c r="L56">
        <f t="shared" ref="L56:T56" si="53">IF(B56="O",((10*10)-3.75),IF(B56="A+",((9*10)-3.75),IF(B56="A",((8.5*10)-3.75),IF(B56="B+",((8*10)-3.75),IF(B56="B",((7*10)-3.75),IF(B56="C",((6*10)-3.75),IF(B56="P",((5*10)-3.75),40)))))))</f>
        <v>40</v>
      </c>
      <c r="M56">
        <f t="shared" si="53"/>
        <v>56.25</v>
      </c>
      <c r="N56">
        <f t="shared" si="53"/>
        <v>40</v>
      </c>
      <c r="O56">
        <f t="shared" si="53"/>
        <v>40</v>
      </c>
      <c r="P56">
        <f t="shared" si="53"/>
        <v>56.25</v>
      </c>
      <c r="Q56">
        <f t="shared" si="53"/>
        <v>40</v>
      </c>
      <c r="R56">
        <f t="shared" si="53"/>
        <v>81.25</v>
      </c>
      <c r="S56">
        <f t="shared" si="53"/>
        <v>76.25</v>
      </c>
      <c r="T56">
        <f t="shared" si="53"/>
        <v>81.25</v>
      </c>
    </row>
    <row r="57" spans="1:20">
      <c r="A57" s="82">
        <v>54</v>
      </c>
      <c r="B57" s="91" t="s">
        <v>13</v>
      </c>
      <c r="C57" s="91" t="s">
        <v>18</v>
      </c>
      <c r="D57" s="91" t="s">
        <v>16</v>
      </c>
      <c r="E57" s="91" t="s">
        <v>16</v>
      </c>
      <c r="F57" s="91" t="s">
        <v>14</v>
      </c>
      <c r="G57" s="91" t="s">
        <v>13</v>
      </c>
      <c r="H57" s="91" t="s">
        <v>23</v>
      </c>
      <c r="I57" s="91" t="s">
        <v>18</v>
      </c>
      <c r="J57" s="91" t="s">
        <v>42</v>
      </c>
      <c r="L57">
        <f t="shared" ref="L57:T57" si="54">IF(B57="O",((10*10)-3.75),IF(B57="A+",((9*10)-3.75),IF(B57="A",((8.5*10)-3.75),IF(B57="B+",((8*10)-3.75),IF(B57="B",((7*10)-3.75),IF(B57="C",((6*10)-3.75),IF(B57="P",((5*10)-3.75),40)))))))</f>
        <v>66.25</v>
      </c>
      <c r="M57">
        <f t="shared" si="54"/>
        <v>76.25</v>
      </c>
      <c r="N57">
        <f t="shared" si="54"/>
        <v>40</v>
      </c>
      <c r="O57">
        <f t="shared" si="54"/>
        <v>40</v>
      </c>
      <c r="P57">
        <f t="shared" si="54"/>
        <v>56.25</v>
      </c>
      <c r="Q57">
        <f t="shared" si="54"/>
        <v>66.25</v>
      </c>
      <c r="R57">
        <f t="shared" si="54"/>
        <v>81.25</v>
      </c>
      <c r="S57">
        <f t="shared" si="54"/>
        <v>76.25</v>
      </c>
      <c r="T57">
        <f t="shared" si="54"/>
        <v>86.25</v>
      </c>
    </row>
    <row r="58" spans="1:20">
      <c r="A58" s="82">
        <v>55</v>
      </c>
      <c r="B58" s="91" t="s">
        <v>13</v>
      </c>
      <c r="C58" s="91" t="s">
        <v>18</v>
      </c>
      <c r="D58" s="91" t="s">
        <v>16</v>
      </c>
      <c r="E58" s="91" t="s">
        <v>16</v>
      </c>
      <c r="F58" s="91" t="s">
        <v>23</v>
      </c>
      <c r="G58" s="91" t="s">
        <v>14</v>
      </c>
      <c r="H58" s="91" t="s">
        <v>23</v>
      </c>
      <c r="I58" s="91" t="s">
        <v>13</v>
      </c>
      <c r="J58" s="91" t="s">
        <v>23</v>
      </c>
      <c r="L58">
        <f t="shared" ref="L58:T58" si="55">IF(B58="O",((10*10)-3.75),IF(B58="A+",((9*10)-3.75),IF(B58="A",((8.5*10)-3.75),IF(B58="B+",((8*10)-3.75),IF(B58="B",((7*10)-3.75),IF(B58="C",((6*10)-3.75),IF(B58="P",((5*10)-3.75),40)))))))</f>
        <v>66.25</v>
      </c>
      <c r="M58">
        <f t="shared" si="55"/>
        <v>76.25</v>
      </c>
      <c r="N58">
        <f t="shared" si="55"/>
        <v>40</v>
      </c>
      <c r="O58">
        <f t="shared" si="55"/>
        <v>40</v>
      </c>
      <c r="P58">
        <f t="shared" si="55"/>
        <v>81.25</v>
      </c>
      <c r="Q58">
        <f t="shared" si="55"/>
        <v>56.25</v>
      </c>
      <c r="R58">
        <f t="shared" si="55"/>
        <v>81.25</v>
      </c>
      <c r="S58">
        <f t="shared" si="55"/>
        <v>66.25</v>
      </c>
      <c r="T58">
        <f t="shared" si="55"/>
        <v>81.25</v>
      </c>
    </row>
    <row r="59" spans="1:20">
      <c r="A59" s="82">
        <v>56</v>
      </c>
      <c r="B59" s="91" t="s">
        <v>23</v>
      </c>
      <c r="C59" s="91" t="s">
        <v>42</v>
      </c>
      <c r="D59" s="91" t="s">
        <v>13</v>
      </c>
      <c r="E59" s="91" t="s">
        <v>13</v>
      </c>
      <c r="F59" s="91" t="s">
        <v>35</v>
      </c>
      <c r="G59" s="91" t="s">
        <v>18</v>
      </c>
      <c r="H59" s="91" t="s">
        <v>42</v>
      </c>
      <c r="I59" s="91" t="s">
        <v>23</v>
      </c>
      <c r="J59" s="91" t="s">
        <v>42</v>
      </c>
      <c r="L59">
        <f t="shared" ref="L59:T59" si="56">IF(B59="O",((10*10)-3.75),IF(B59="A+",((9*10)-3.75),IF(B59="A",((8.5*10)-3.75),IF(B59="B+",((8*10)-3.75),IF(B59="B",((7*10)-3.75),IF(B59="C",((6*10)-3.75),IF(B59="P",((5*10)-3.75),40)))))))</f>
        <v>81.25</v>
      </c>
      <c r="M59">
        <f t="shared" si="56"/>
        <v>86.25</v>
      </c>
      <c r="N59">
        <f t="shared" si="56"/>
        <v>66.25</v>
      </c>
      <c r="O59">
        <f t="shared" si="56"/>
        <v>66.25</v>
      </c>
      <c r="P59">
        <f t="shared" si="56"/>
        <v>96.25</v>
      </c>
      <c r="Q59">
        <f t="shared" si="56"/>
        <v>76.25</v>
      </c>
      <c r="R59">
        <f t="shared" si="56"/>
        <v>86.25</v>
      </c>
      <c r="S59">
        <f t="shared" si="56"/>
        <v>81.25</v>
      </c>
      <c r="T59">
        <f t="shared" si="56"/>
        <v>86.25</v>
      </c>
    </row>
    <row r="60" spans="1:20">
      <c r="A60" s="82">
        <v>57</v>
      </c>
      <c r="B60" s="91" t="s">
        <v>16</v>
      </c>
      <c r="C60" s="91" t="s">
        <v>14</v>
      </c>
      <c r="D60" s="91" t="s">
        <v>16</v>
      </c>
      <c r="E60" s="91" t="s">
        <v>16</v>
      </c>
      <c r="F60" s="91" t="s">
        <v>13</v>
      </c>
      <c r="G60" s="91" t="s">
        <v>14</v>
      </c>
      <c r="H60" s="91" t="s">
        <v>23</v>
      </c>
      <c r="I60" s="91" t="s">
        <v>13</v>
      </c>
      <c r="J60" s="91" t="s">
        <v>18</v>
      </c>
      <c r="L60">
        <f t="shared" ref="L60:T60" si="57">IF(B60="O",((10*10)-3.75),IF(B60="A+",((9*10)-3.75),IF(B60="A",((8.5*10)-3.75),IF(B60="B+",((8*10)-3.75),IF(B60="B",((7*10)-3.75),IF(B60="C",((6*10)-3.75),IF(B60="P",((5*10)-3.75),40)))))))</f>
        <v>40</v>
      </c>
      <c r="M60">
        <f t="shared" si="57"/>
        <v>56.25</v>
      </c>
      <c r="N60">
        <f t="shared" si="57"/>
        <v>40</v>
      </c>
      <c r="O60">
        <f t="shared" si="57"/>
        <v>40</v>
      </c>
      <c r="P60">
        <f t="shared" si="57"/>
        <v>66.25</v>
      </c>
      <c r="Q60">
        <f t="shared" si="57"/>
        <v>56.25</v>
      </c>
      <c r="R60">
        <f t="shared" si="57"/>
        <v>81.25</v>
      </c>
      <c r="S60">
        <f t="shared" si="57"/>
        <v>66.25</v>
      </c>
      <c r="T60">
        <f t="shared" si="57"/>
        <v>76.25</v>
      </c>
    </row>
    <row r="61" spans="1:20">
      <c r="A61" s="82">
        <v>58</v>
      </c>
      <c r="B61" s="91" t="s">
        <v>13</v>
      </c>
      <c r="C61" s="91" t="s">
        <v>14</v>
      </c>
      <c r="D61" s="91" t="s">
        <v>13</v>
      </c>
      <c r="E61" s="91" t="s">
        <v>16</v>
      </c>
      <c r="F61" s="91" t="s">
        <v>18</v>
      </c>
      <c r="G61" s="91" t="s">
        <v>14</v>
      </c>
      <c r="H61" s="91" t="s">
        <v>23</v>
      </c>
      <c r="I61" s="91" t="s">
        <v>18</v>
      </c>
      <c r="J61" s="91" t="s">
        <v>23</v>
      </c>
      <c r="L61">
        <f t="shared" ref="L61:T61" si="58">IF(B61="O",((10*10)-3.75),IF(B61="A+",((9*10)-3.75),IF(B61="A",((8.5*10)-3.75),IF(B61="B+",((8*10)-3.75),IF(B61="B",((7*10)-3.75),IF(B61="C",((6*10)-3.75),IF(B61="P",((5*10)-3.75),40)))))))</f>
        <v>66.25</v>
      </c>
      <c r="M61">
        <f t="shared" si="58"/>
        <v>56.25</v>
      </c>
      <c r="N61">
        <f t="shared" si="58"/>
        <v>66.25</v>
      </c>
      <c r="O61">
        <f t="shared" si="58"/>
        <v>40</v>
      </c>
      <c r="P61">
        <f t="shared" si="58"/>
        <v>76.25</v>
      </c>
      <c r="Q61">
        <f t="shared" si="58"/>
        <v>56.25</v>
      </c>
      <c r="R61">
        <f t="shared" si="58"/>
        <v>81.25</v>
      </c>
      <c r="S61">
        <f t="shared" si="58"/>
        <v>76.25</v>
      </c>
      <c r="T61">
        <f t="shared" si="58"/>
        <v>81.25</v>
      </c>
    </row>
    <row r="62" spans="1:20">
      <c r="A62" s="82">
        <v>59</v>
      </c>
      <c r="B62" s="91" t="s">
        <v>18</v>
      </c>
      <c r="C62" s="91" t="s">
        <v>18</v>
      </c>
      <c r="D62" s="91" t="s">
        <v>16</v>
      </c>
      <c r="E62" s="91" t="s">
        <v>14</v>
      </c>
      <c r="F62" s="91" t="s">
        <v>42</v>
      </c>
      <c r="G62" s="91" t="s">
        <v>14</v>
      </c>
      <c r="H62" s="91" t="s">
        <v>42</v>
      </c>
      <c r="I62" s="91" t="s">
        <v>23</v>
      </c>
      <c r="J62" s="91" t="s">
        <v>18</v>
      </c>
      <c r="L62">
        <f t="shared" ref="L62:T62" si="59">IF(B62="O",((10*10)-3.75),IF(B62="A+",((9*10)-3.75),IF(B62="A",((8.5*10)-3.75),IF(B62="B+",((8*10)-3.75),IF(B62="B",((7*10)-3.75),IF(B62="C",((6*10)-3.75),IF(B62="P",((5*10)-3.75),40)))))))</f>
        <v>76.25</v>
      </c>
      <c r="M62">
        <f t="shared" si="59"/>
        <v>76.25</v>
      </c>
      <c r="N62">
        <f t="shared" si="59"/>
        <v>40</v>
      </c>
      <c r="O62">
        <f t="shared" si="59"/>
        <v>56.25</v>
      </c>
      <c r="P62">
        <f t="shared" si="59"/>
        <v>86.25</v>
      </c>
      <c r="Q62">
        <f t="shared" si="59"/>
        <v>56.25</v>
      </c>
      <c r="R62">
        <f t="shared" si="59"/>
        <v>86.25</v>
      </c>
      <c r="S62">
        <f t="shared" si="59"/>
        <v>81.25</v>
      </c>
      <c r="T62">
        <f t="shared" si="59"/>
        <v>76.25</v>
      </c>
    </row>
    <row r="63" spans="1:20">
      <c r="A63" s="82">
        <v>60</v>
      </c>
      <c r="B63" s="91" t="s">
        <v>16</v>
      </c>
      <c r="C63" s="91" t="s">
        <v>15</v>
      </c>
      <c r="D63" s="91" t="s">
        <v>13</v>
      </c>
      <c r="E63" s="91" t="s">
        <v>16</v>
      </c>
      <c r="F63" s="91" t="s">
        <v>13</v>
      </c>
      <c r="G63" s="91" t="s">
        <v>16</v>
      </c>
      <c r="H63" s="91" t="s">
        <v>23</v>
      </c>
      <c r="I63" s="91" t="s">
        <v>13</v>
      </c>
      <c r="J63" s="91" t="s">
        <v>13</v>
      </c>
      <c r="L63">
        <f t="shared" ref="L63:T63" si="60">IF(B63="O",((10*10)-3.75),IF(B63="A+",((9*10)-3.75),IF(B63="A",((8.5*10)-3.75),IF(B63="B+",((8*10)-3.75),IF(B63="B",((7*10)-3.75),IF(B63="C",((6*10)-3.75),IF(B63="P",((5*10)-3.75),40)))))))</f>
        <v>40</v>
      </c>
      <c r="M63">
        <f t="shared" si="60"/>
        <v>46.25</v>
      </c>
      <c r="N63">
        <f t="shared" si="60"/>
        <v>66.25</v>
      </c>
      <c r="O63">
        <f t="shared" si="60"/>
        <v>40</v>
      </c>
      <c r="P63">
        <f t="shared" si="60"/>
        <v>66.25</v>
      </c>
      <c r="Q63">
        <f t="shared" si="60"/>
        <v>40</v>
      </c>
      <c r="R63">
        <f t="shared" si="60"/>
        <v>81.25</v>
      </c>
      <c r="S63">
        <f t="shared" si="60"/>
        <v>66.25</v>
      </c>
      <c r="T63">
        <f t="shared" si="60"/>
        <v>66.25</v>
      </c>
    </row>
    <row r="64" spans="1:20">
      <c r="A64" s="82">
        <v>61</v>
      </c>
      <c r="B64" s="91" t="s">
        <v>23</v>
      </c>
      <c r="C64" s="91" t="s">
        <v>42</v>
      </c>
      <c r="D64" s="91" t="s">
        <v>13</v>
      </c>
      <c r="E64" s="91" t="s">
        <v>16</v>
      </c>
      <c r="F64" s="91" t="s">
        <v>14</v>
      </c>
      <c r="G64" s="91" t="s">
        <v>18</v>
      </c>
      <c r="H64" s="91" t="s">
        <v>35</v>
      </c>
      <c r="I64" s="91" t="s">
        <v>23</v>
      </c>
      <c r="J64" s="91" t="s">
        <v>42</v>
      </c>
      <c r="L64">
        <f t="shared" ref="L64:T64" si="61">IF(B64="O",((10*10)-3.75),IF(B64="A+",((9*10)-3.75),IF(B64="A",((8.5*10)-3.75),IF(B64="B+",((8*10)-3.75),IF(B64="B",((7*10)-3.75),IF(B64="C",((6*10)-3.75),IF(B64="P",((5*10)-3.75),40)))))))</f>
        <v>81.25</v>
      </c>
      <c r="M64">
        <f t="shared" si="61"/>
        <v>86.25</v>
      </c>
      <c r="N64">
        <f t="shared" si="61"/>
        <v>66.25</v>
      </c>
      <c r="O64">
        <f t="shared" si="61"/>
        <v>40</v>
      </c>
      <c r="P64">
        <f t="shared" si="61"/>
        <v>56.25</v>
      </c>
      <c r="Q64">
        <f t="shared" si="61"/>
        <v>76.25</v>
      </c>
      <c r="R64">
        <f t="shared" si="61"/>
        <v>96.25</v>
      </c>
      <c r="S64">
        <f t="shared" si="61"/>
        <v>81.25</v>
      </c>
      <c r="T64">
        <f t="shared" si="61"/>
        <v>86.25</v>
      </c>
    </row>
    <row r="66" spans="11:20">
      <c r="K66" s="84">
        <v>70</v>
      </c>
      <c r="L66">
        <f t="shared" ref="L66:T66" si="62">COUNTIF(L$4:L$65,"&gt;=70")</f>
        <v>29</v>
      </c>
      <c r="M66">
        <f t="shared" si="62"/>
        <v>40</v>
      </c>
      <c r="N66">
        <f t="shared" si="62"/>
        <v>22</v>
      </c>
      <c r="O66">
        <f t="shared" si="62"/>
        <v>7</v>
      </c>
      <c r="P66">
        <f t="shared" si="62"/>
        <v>26</v>
      </c>
      <c r="Q66">
        <f t="shared" si="62"/>
        <v>11</v>
      </c>
      <c r="R66">
        <f t="shared" si="62"/>
        <v>61</v>
      </c>
      <c r="S66">
        <f t="shared" si="62"/>
        <v>32</v>
      </c>
      <c r="T66">
        <f t="shared" si="62"/>
        <v>59</v>
      </c>
    </row>
    <row r="67" spans="11:20">
      <c r="K67" s="84">
        <v>65</v>
      </c>
      <c r="L67">
        <f t="shared" ref="L67:T67" si="63">COUNTIF(L$4:L$65,"&gt;=65")</f>
        <v>45</v>
      </c>
      <c r="M67">
        <f t="shared" si="63"/>
        <v>48</v>
      </c>
      <c r="N67">
        <f t="shared" si="63"/>
        <v>48</v>
      </c>
      <c r="O67">
        <f t="shared" si="63"/>
        <v>19</v>
      </c>
      <c r="P67">
        <f t="shared" si="63"/>
        <v>39</v>
      </c>
      <c r="Q67">
        <f t="shared" si="63"/>
        <v>29</v>
      </c>
      <c r="R67">
        <f t="shared" si="63"/>
        <v>61</v>
      </c>
      <c r="S67">
        <f t="shared" si="63"/>
        <v>57</v>
      </c>
      <c r="T67">
        <f t="shared" si="63"/>
        <v>61</v>
      </c>
    </row>
    <row r="68" spans="11:20">
      <c r="K68" s="84">
        <v>55</v>
      </c>
      <c r="L68">
        <f t="shared" ref="L68:T68" si="64">COUNTIF(L$4:L$65,"&gt;=55")</f>
        <v>48</v>
      </c>
      <c r="M68">
        <f t="shared" si="64"/>
        <v>56</v>
      </c>
      <c r="N68">
        <f t="shared" si="64"/>
        <v>48</v>
      </c>
      <c r="O68">
        <f t="shared" si="64"/>
        <v>31</v>
      </c>
      <c r="P68">
        <f t="shared" si="64"/>
        <v>53</v>
      </c>
      <c r="Q68">
        <f t="shared" si="64"/>
        <v>45</v>
      </c>
      <c r="R68">
        <f t="shared" si="64"/>
        <v>61</v>
      </c>
      <c r="S68">
        <f t="shared" si="64"/>
        <v>61</v>
      </c>
      <c r="T68">
        <f t="shared" si="64"/>
        <v>61</v>
      </c>
    </row>
    <row r="70" spans="11:20">
      <c r="K70" s="85">
        <v>0.7</v>
      </c>
      <c r="L70">
        <f>ROUND((L66/61)*100,0)</f>
        <v>48</v>
      </c>
      <c r="M70">
        <f t="shared" ref="M70:T70" si="65">ROUND((M66/61)*100,0)</f>
        <v>66</v>
      </c>
      <c r="N70">
        <f t="shared" si="65"/>
        <v>36</v>
      </c>
      <c r="O70">
        <f t="shared" si="65"/>
        <v>11</v>
      </c>
      <c r="P70">
        <f t="shared" si="65"/>
        <v>43</v>
      </c>
      <c r="Q70">
        <f t="shared" si="65"/>
        <v>18</v>
      </c>
      <c r="R70">
        <f t="shared" si="65"/>
        <v>100</v>
      </c>
      <c r="S70">
        <f t="shared" si="65"/>
        <v>52</v>
      </c>
      <c r="T70">
        <f t="shared" si="65"/>
        <v>97</v>
      </c>
    </row>
    <row r="71" spans="11:20">
      <c r="K71" s="85">
        <v>0.65</v>
      </c>
      <c r="L71">
        <f>ROUND((L67/61)*100,0)</f>
        <v>74</v>
      </c>
      <c r="M71">
        <f>ROUND((M67/61)*100,0)</f>
        <v>79</v>
      </c>
      <c r="N71">
        <f>ROUND((N67/61)*100,0)</f>
        <v>79</v>
      </c>
      <c r="O71">
        <f>ROUND((O67/61)*100,0)</f>
        <v>31</v>
      </c>
      <c r="P71">
        <f>ROUND((P67/61)*100,0)</f>
        <v>64</v>
      </c>
      <c r="Q71">
        <f>ROUND((Q67/61)*100,0)</f>
        <v>48</v>
      </c>
      <c r="R71">
        <f>ROUND((R67/61)*100,0)</f>
        <v>100</v>
      </c>
      <c r="S71">
        <f>ROUND((S67/61)*100,0)</f>
        <v>93</v>
      </c>
      <c r="T71">
        <f>ROUND((T67/61)*100,0)</f>
        <v>100</v>
      </c>
    </row>
    <row r="72" spans="11:20">
      <c r="K72" s="85">
        <v>0.55</v>
      </c>
      <c r="L72">
        <f>ROUND((L68/61)*100,0)</f>
        <v>79</v>
      </c>
      <c r="M72">
        <f>ROUND((M68/61)*100,0)</f>
        <v>92</v>
      </c>
      <c r="N72">
        <f>ROUND((N68/61)*100,0)</f>
        <v>79</v>
      </c>
      <c r="O72">
        <f>ROUND((O68/61)*100,0)</f>
        <v>51</v>
      </c>
      <c r="P72">
        <f>ROUND((P68/61)*100,0)</f>
        <v>87</v>
      </c>
      <c r="Q72">
        <f>ROUND((Q68/61)*100,0)</f>
        <v>74</v>
      </c>
      <c r="R72">
        <f>ROUND((R68/61)*100,0)</f>
        <v>100</v>
      </c>
      <c r="S72">
        <f>ROUND((S68/61)*100,0)</f>
        <v>100</v>
      </c>
      <c r="T72">
        <f>ROUND((T68/61)*100,0)</f>
        <v>100</v>
      </c>
    </row>
    <row r="73" spans="21:21">
      <c r="U73" s="88" t="s">
        <v>207</v>
      </c>
    </row>
    <row r="74" spans="9:21">
      <c r="I74" s="86" t="s">
        <v>208</v>
      </c>
      <c r="J74" s="86"/>
      <c r="K74" s="86"/>
      <c r="L74">
        <f t="shared" ref="L74:T74" si="66">IF(L70&gt;70,3,IF(L70&gt;60,2,IF(L70&gt;50,1,0)))</f>
        <v>0</v>
      </c>
      <c r="M74">
        <f t="shared" si="66"/>
        <v>2</v>
      </c>
      <c r="N74">
        <f t="shared" si="66"/>
        <v>0</v>
      </c>
      <c r="O74">
        <f t="shared" si="66"/>
        <v>0</v>
      </c>
      <c r="P74">
        <f t="shared" si="66"/>
        <v>0</v>
      </c>
      <c r="Q74">
        <f t="shared" si="66"/>
        <v>0</v>
      </c>
      <c r="R74">
        <f t="shared" si="66"/>
        <v>3</v>
      </c>
      <c r="S74">
        <f t="shared" si="66"/>
        <v>1</v>
      </c>
      <c r="T74">
        <f t="shared" si="66"/>
        <v>3</v>
      </c>
      <c r="U74">
        <f t="shared" ref="U74:U76" si="67">ROUND((SUM(L74:T74)/9),0)</f>
        <v>1</v>
      </c>
    </row>
    <row r="75" spans="9:21">
      <c r="I75" s="87" t="s">
        <v>209</v>
      </c>
      <c r="J75" s="87"/>
      <c r="K75" s="87"/>
      <c r="L75">
        <f t="shared" ref="L75:T75" si="68">IF(L71&gt;70,3,IF(L71&gt;60,2,IF(L71&gt;50,1,0)))</f>
        <v>3</v>
      </c>
      <c r="M75">
        <f t="shared" si="68"/>
        <v>3</v>
      </c>
      <c r="N75">
        <f t="shared" si="68"/>
        <v>3</v>
      </c>
      <c r="O75">
        <f t="shared" si="68"/>
        <v>0</v>
      </c>
      <c r="P75">
        <f t="shared" si="68"/>
        <v>2</v>
      </c>
      <c r="Q75">
        <f t="shared" si="68"/>
        <v>0</v>
      </c>
      <c r="R75">
        <f t="shared" si="68"/>
        <v>3</v>
      </c>
      <c r="S75">
        <f t="shared" si="68"/>
        <v>3</v>
      </c>
      <c r="T75">
        <f t="shared" si="68"/>
        <v>3</v>
      </c>
      <c r="U75">
        <f t="shared" si="67"/>
        <v>2</v>
      </c>
    </row>
    <row r="76" spans="9:21">
      <c r="I76" s="87" t="s">
        <v>210</v>
      </c>
      <c r="J76" s="87"/>
      <c r="K76" s="87"/>
      <c r="L76">
        <f t="shared" ref="L76:T76" si="69">IF(L72&gt;70,3,IF(L72&gt;60,2,IF(L72&gt;50,1,0)))</f>
        <v>3</v>
      </c>
      <c r="M76">
        <f t="shared" si="69"/>
        <v>3</v>
      </c>
      <c r="N76">
        <f t="shared" si="69"/>
        <v>3</v>
      </c>
      <c r="O76">
        <f t="shared" si="69"/>
        <v>1</v>
      </c>
      <c r="P76">
        <f t="shared" si="69"/>
        <v>3</v>
      </c>
      <c r="Q76">
        <f t="shared" si="69"/>
        <v>3</v>
      </c>
      <c r="R76">
        <f t="shared" si="69"/>
        <v>3</v>
      </c>
      <c r="S76">
        <f t="shared" si="69"/>
        <v>3</v>
      </c>
      <c r="T76">
        <f t="shared" si="69"/>
        <v>3</v>
      </c>
      <c r="U76">
        <f t="shared" si="67"/>
        <v>3</v>
      </c>
    </row>
  </sheetData>
  <mergeCells count="1">
    <mergeCell ref="A1:L1"/>
  </mergeCells>
  <conditionalFormatting sqref="B3:J3">
    <cfRule type="containsText" dxfId="3" priority="4" operator="between" text="F">
      <formula>NOT(ISERROR(SEARCH("F",B3)))</formula>
    </cfRule>
  </conditionalFormatting>
  <conditionalFormatting sqref="L3:T3">
    <cfRule type="containsText" dxfId="3" priority="2" operator="between" text="F">
      <formula>NOT(ISERROR(SEARCH("F",L3)))</formula>
    </cfRule>
  </conditionalFormatting>
  <conditionalFormatting sqref="B4:J64">
    <cfRule type="containsText" dxfId="7" priority="1" operator="between" text="F">
      <formula>NOT(ISERROR(SEARCH("F",B4)))</formula>
    </cfRule>
  </conditionalFormatting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3"/>
  <sheetViews>
    <sheetView topLeftCell="H1" workbookViewId="0">
      <selection activeCell="L3" sqref="L3:T3"/>
    </sheetView>
  </sheetViews>
  <sheetFormatPr defaultColWidth="8.8" defaultRowHeight="12.75"/>
  <sheetData>
    <row r="1" ht="17.25" spans="1:12">
      <c r="A1" s="79" t="s">
        <v>262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20">
      <c r="A3" s="80" t="s">
        <v>197</v>
      </c>
      <c r="B3" s="81" t="s">
        <v>198</v>
      </c>
      <c r="C3" s="81" t="s">
        <v>199</v>
      </c>
      <c r="D3" s="81" t="s">
        <v>200</v>
      </c>
      <c r="E3" s="81" t="s">
        <v>263</v>
      </c>
      <c r="F3" s="81" t="s">
        <v>202</v>
      </c>
      <c r="G3" s="81" t="s">
        <v>203</v>
      </c>
      <c r="H3" s="81" t="s">
        <v>204</v>
      </c>
      <c r="I3" s="81" t="s">
        <v>205</v>
      </c>
      <c r="J3" s="81" t="s">
        <v>206</v>
      </c>
      <c r="L3" s="81" t="str">
        <f>B3</f>
        <v>MA101</v>
      </c>
      <c r="M3" s="81" t="str">
        <f t="shared" ref="M3:T3" si="0">C3</f>
        <v>CY100</v>
      </c>
      <c r="N3" s="81" t="str">
        <f t="shared" si="0"/>
        <v>BE100</v>
      </c>
      <c r="O3" s="81" t="str">
        <f t="shared" si="0"/>
        <v>BE101 04</v>
      </c>
      <c r="P3" s="81" t="str">
        <f t="shared" si="0"/>
        <v>BE103</v>
      </c>
      <c r="Q3" s="81" t="str">
        <f t="shared" si="0"/>
        <v>ME100</v>
      </c>
      <c r="R3" s="81" t="str">
        <f t="shared" si="0"/>
        <v>CY110</v>
      </c>
      <c r="S3" s="81" t="str">
        <f t="shared" si="0"/>
        <v>ME110</v>
      </c>
      <c r="T3" s="81" t="str">
        <f t="shared" si="0"/>
        <v>EC110</v>
      </c>
    </row>
    <row r="4" ht="15" spans="1:20">
      <c r="A4" s="82">
        <v>1</v>
      </c>
      <c r="B4" s="83" t="s">
        <v>13</v>
      </c>
      <c r="C4" s="83" t="s">
        <v>14</v>
      </c>
      <c r="D4" s="83" t="s">
        <v>13</v>
      </c>
      <c r="E4" s="83" t="s">
        <v>14</v>
      </c>
      <c r="F4" s="83" t="s">
        <v>13</v>
      </c>
      <c r="G4" s="83" t="s">
        <v>13</v>
      </c>
      <c r="H4" s="83" t="s">
        <v>13</v>
      </c>
      <c r="I4" s="83" t="s">
        <v>23</v>
      </c>
      <c r="J4" s="83" t="s">
        <v>18</v>
      </c>
      <c r="L4">
        <f>IF(B4="O",((10*10)-3.75),IF(B4="A+",((9*10)-3.75),IF(B4="A",((8.5*10)-3.75),IF(B4="B+",((8*10)-3.75),IF(B4="B",((7*10)-3.75),IF(B4="C",((6*10)-3.75),IF(B4="P",((5*10)-3.75),40)))))))</f>
        <v>66.25</v>
      </c>
      <c r="M4">
        <f t="shared" ref="M4:T4" si="1">IF(C4="O",((10*10)-3.75),IF(C4="A+",((9*10)-3.75),IF(C4="A",((8.5*10)-3.75),IF(C4="B+",((8*10)-3.75),IF(C4="B",((7*10)-3.75),IF(C4="C",((6*10)-3.75),IF(C4="P",((5*10)-3.75),40)))))))</f>
        <v>56.25</v>
      </c>
      <c r="N4">
        <f t="shared" si="1"/>
        <v>66.25</v>
      </c>
      <c r="O4">
        <f t="shared" si="1"/>
        <v>56.25</v>
      </c>
      <c r="P4">
        <f t="shared" si="1"/>
        <v>66.25</v>
      </c>
      <c r="Q4">
        <f t="shared" si="1"/>
        <v>66.25</v>
      </c>
      <c r="R4">
        <f t="shared" si="1"/>
        <v>66.25</v>
      </c>
      <c r="S4">
        <f t="shared" si="1"/>
        <v>81.25</v>
      </c>
      <c r="T4">
        <f t="shared" si="1"/>
        <v>76.25</v>
      </c>
    </row>
    <row r="5" ht="15" spans="1:20">
      <c r="A5" s="82">
        <v>2</v>
      </c>
      <c r="B5" s="83" t="s">
        <v>23</v>
      </c>
      <c r="C5" s="83" t="s">
        <v>18</v>
      </c>
      <c r="D5" s="83" t="s">
        <v>42</v>
      </c>
      <c r="E5" s="83" t="s">
        <v>14</v>
      </c>
      <c r="F5" s="83" t="s">
        <v>13</v>
      </c>
      <c r="G5" s="83" t="s">
        <v>13</v>
      </c>
      <c r="H5" s="83" t="s">
        <v>18</v>
      </c>
      <c r="I5" s="83" t="s">
        <v>18</v>
      </c>
      <c r="J5" s="83" t="s">
        <v>23</v>
      </c>
      <c r="L5">
        <f t="shared" ref="L5:L36" si="2">IF(B5="O",((10*10)-3.75),IF(B5="A+",((9*10)-3.75),IF(B5="A",((8.5*10)-3.75),IF(B5="B+",((8*10)-3.75),IF(B5="B",((7*10)-3.75),IF(B5="C",((6*10)-3.75),IF(B5="P",((5*10)-3.75),40)))))))</f>
        <v>81.25</v>
      </c>
      <c r="M5">
        <f t="shared" ref="M5:M36" si="3">IF(C5="O",((10*10)-3.75),IF(C5="A+",((9*10)-3.75),IF(C5="A",((8.5*10)-3.75),IF(C5="B+",((8*10)-3.75),IF(C5="B",((7*10)-3.75),IF(C5="C",((6*10)-3.75),IF(C5="P",((5*10)-3.75),40)))))))</f>
        <v>76.25</v>
      </c>
      <c r="N5">
        <f t="shared" ref="N5:N36" si="4">IF(D5="O",((10*10)-3.75),IF(D5="A+",((9*10)-3.75),IF(D5="A",((8.5*10)-3.75),IF(D5="B+",((8*10)-3.75),IF(D5="B",((7*10)-3.75),IF(D5="C",((6*10)-3.75),IF(D5="P",((5*10)-3.75),40)))))))</f>
        <v>86.25</v>
      </c>
      <c r="O5">
        <f t="shared" ref="O5:O36" si="5">IF(E5="O",((10*10)-3.75),IF(E5="A+",((9*10)-3.75),IF(E5="A",((8.5*10)-3.75),IF(E5="B+",((8*10)-3.75),IF(E5="B",((7*10)-3.75),IF(E5="C",((6*10)-3.75),IF(E5="P",((5*10)-3.75),40)))))))</f>
        <v>56.25</v>
      </c>
      <c r="P5">
        <f t="shared" ref="P5:P36" si="6">IF(F5="O",((10*10)-3.75),IF(F5="A+",((9*10)-3.75),IF(F5="A",((8.5*10)-3.75),IF(F5="B+",((8*10)-3.75),IF(F5="B",((7*10)-3.75),IF(F5="C",((6*10)-3.75),IF(F5="P",((5*10)-3.75),40)))))))</f>
        <v>66.25</v>
      </c>
      <c r="Q5">
        <f t="shared" ref="Q5:Q36" si="7">IF(G5="O",((10*10)-3.75),IF(G5="A+",((9*10)-3.75),IF(G5="A",((8.5*10)-3.75),IF(G5="B+",((8*10)-3.75),IF(G5="B",((7*10)-3.75),IF(G5="C",((6*10)-3.75),IF(G5="P",((5*10)-3.75),40)))))))</f>
        <v>66.25</v>
      </c>
      <c r="R5">
        <f t="shared" ref="R5:R36" si="8">IF(H5="O",((10*10)-3.75),IF(H5="A+",((9*10)-3.75),IF(H5="A",((8.5*10)-3.75),IF(H5="B+",((8*10)-3.75),IF(H5="B",((7*10)-3.75),IF(H5="C",((6*10)-3.75),IF(H5="P",((5*10)-3.75),40)))))))</f>
        <v>76.25</v>
      </c>
      <c r="S5">
        <f t="shared" ref="S5:S36" si="9">IF(I5="O",((10*10)-3.75),IF(I5="A+",((9*10)-3.75),IF(I5="A",((8.5*10)-3.75),IF(I5="B+",((8*10)-3.75),IF(I5="B",((7*10)-3.75),IF(I5="C",((6*10)-3.75),IF(I5="P",((5*10)-3.75),40)))))))</f>
        <v>76.25</v>
      </c>
      <c r="T5">
        <f t="shared" ref="T5:T36" si="10">IF(J5="O",((10*10)-3.75),IF(J5="A+",((9*10)-3.75),IF(J5="A",((8.5*10)-3.75),IF(J5="B+",((8*10)-3.75),IF(J5="B",((7*10)-3.75),IF(J5="C",((6*10)-3.75),IF(J5="P",((5*10)-3.75),40)))))))</f>
        <v>81.25</v>
      </c>
    </row>
    <row r="6" ht="15" spans="1:20">
      <c r="A6" s="82">
        <v>3</v>
      </c>
      <c r="B6" s="83" t="s">
        <v>14</v>
      </c>
      <c r="C6" s="83" t="s">
        <v>13</v>
      </c>
      <c r="D6" s="83" t="s">
        <v>18</v>
      </c>
      <c r="E6" s="83" t="s">
        <v>13</v>
      </c>
      <c r="F6" s="83" t="s">
        <v>14</v>
      </c>
      <c r="G6" s="83" t="s">
        <v>13</v>
      </c>
      <c r="H6" s="83" t="s">
        <v>13</v>
      </c>
      <c r="I6" s="83" t="s">
        <v>13</v>
      </c>
      <c r="J6" s="83" t="s">
        <v>18</v>
      </c>
      <c r="L6">
        <f t="shared" si="2"/>
        <v>56.25</v>
      </c>
      <c r="M6">
        <f t="shared" si="3"/>
        <v>66.25</v>
      </c>
      <c r="N6">
        <f t="shared" si="4"/>
        <v>76.25</v>
      </c>
      <c r="O6">
        <f t="shared" si="5"/>
        <v>66.25</v>
      </c>
      <c r="P6">
        <f t="shared" si="6"/>
        <v>56.25</v>
      </c>
      <c r="Q6">
        <f t="shared" si="7"/>
        <v>66.25</v>
      </c>
      <c r="R6">
        <f t="shared" si="8"/>
        <v>66.25</v>
      </c>
      <c r="S6">
        <f t="shared" si="9"/>
        <v>66.25</v>
      </c>
      <c r="T6">
        <f t="shared" si="10"/>
        <v>76.25</v>
      </c>
    </row>
    <row r="7" ht="15" spans="1:20">
      <c r="A7" s="82">
        <v>4</v>
      </c>
      <c r="B7" s="83" t="s">
        <v>23</v>
      </c>
      <c r="C7" s="83" t="s">
        <v>13</v>
      </c>
      <c r="D7" s="83" t="s">
        <v>18</v>
      </c>
      <c r="E7" s="83" t="s">
        <v>14</v>
      </c>
      <c r="F7" s="83" t="s">
        <v>13</v>
      </c>
      <c r="G7" s="83" t="s">
        <v>14</v>
      </c>
      <c r="H7" s="83" t="s">
        <v>18</v>
      </c>
      <c r="I7" s="83" t="s">
        <v>18</v>
      </c>
      <c r="J7" s="83" t="s">
        <v>23</v>
      </c>
      <c r="L7">
        <f t="shared" si="2"/>
        <v>81.25</v>
      </c>
      <c r="M7">
        <f t="shared" si="3"/>
        <v>66.25</v>
      </c>
      <c r="N7">
        <f t="shared" si="4"/>
        <v>76.25</v>
      </c>
      <c r="O7">
        <f t="shared" si="5"/>
        <v>56.25</v>
      </c>
      <c r="P7">
        <f t="shared" si="6"/>
        <v>66.25</v>
      </c>
      <c r="Q7">
        <f t="shared" si="7"/>
        <v>56.25</v>
      </c>
      <c r="R7">
        <f t="shared" si="8"/>
        <v>76.25</v>
      </c>
      <c r="S7">
        <f t="shared" si="9"/>
        <v>76.25</v>
      </c>
      <c r="T7">
        <f t="shared" si="10"/>
        <v>81.25</v>
      </c>
    </row>
    <row r="8" ht="15" spans="1:20">
      <c r="A8" s="82">
        <v>5</v>
      </c>
      <c r="B8" s="83" t="s">
        <v>18</v>
      </c>
      <c r="C8" s="83" t="s">
        <v>14</v>
      </c>
      <c r="D8" s="83" t="s">
        <v>18</v>
      </c>
      <c r="E8" s="83" t="s">
        <v>14</v>
      </c>
      <c r="F8" s="83" t="s">
        <v>13</v>
      </c>
      <c r="G8" s="83" t="s">
        <v>14</v>
      </c>
      <c r="H8" s="83" t="s">
        <v>42</v>
      </c>
      <c r="I8" s="83" t="s">
        <v>18</v>
      </c>
      <c r="J8" s="83" t="s">
        <v>23</v>
      </c>
      <c r="L8">
        <f t="shared" si="2"/>
        <v>76.25</v>
      </c>
      <c r="M8">
        <f t="shared" si="3"/>
        <v>56.25</v>
      </c>
      <c r="N8">
        <f t="shared" si="4"/>
        <v>76.25</v>
      </c>
      <c r="O8">
        <f t="shared" si="5"/>
        <v>56.25</v>
      </c>
      <c r="P8">
        <f t="shared" si="6"/>
        <v>66.25</v>
      </c>
      <c r="Q8">
        <f t="shared" si="7"/>
        <v>56.25</v>
      </c>
      <c r="R8">
        <f t="shared" si="8"/>
        <v>86.25</v>
      </c>
      <c r="S8">
        <f t="shared" si="9"/>
        <v>76.25</v>
      </c>
      <c r="T8">
        <f t="shared" si="10"/>
        <v>81.25</v>
      </c>
    </row>
    <row r="9" ht="15" spans="1:20">
      <c r="A9" s="82">
        <v>6</v>
      </c>
      <c r="B9" s="83" t="s">
        <v>23</v>
      </c>
      <c r="C9" s="83" t="s">
        <v>14</v>
      </c>
      <c r="D9" s="83" t="s">
        <v>18</v>
      </c>
      <c r="E9" s="83" t="s">
        <v>14</v>
      </c>
      <c r="F9" s="83" t="s">
        <v>23</v>
      </c>
      <c r="G9" s="83" t="s">
        <v>13</v>
      </c>
      <c r="H9" s="83" t="s">
        <v>23</v>
      </c>
      <c r="I9" s="83" t="s">
        <v>18</v>
      </c>
      <c r="J9" s="83" t="s">
        <v>42</v>
      </c>
      <c r="L9">
        <f t="shared" si="2"/>
        <v>81.25</v>
      </c>
      <c r="M9">
        <f t="shared" si="3"/>
        <v>56.25</v>
      </c>
      <c r="N9">
        <f t="shared" si="4"/>
        <v>76.25</v>
      </c>
      <c r="O9">
        <f t="shared" si="5"/>
        <v>56.25</v>
      </c>
      <c r="P9">
        <f t="shared" si="6"/>
        <v>81.25</v>
      </c>
      <c r="Q9">
        <f t="shared" si="7"/>
        <v>66.25</v>
      </c>
      <c r="R9">
        <f t="shared" si="8"/>
        <v>81.25</v>
      </c>
      <c r="S9">
        <f t="shared" si="9"/>
        <v>76.25</v>
      </c>
      <c r="T9">
        <f t="shared" si="10"/>
        <v>86.25</v>
      </c>
    </row>
    <row r="10" ht="15" spans="1:20">
      <c r="A10" s="82">
        <v>7</v>
      </c>
      <c r="B10" s="83" t="s">
        <v>13</v>
      </c>
      <c r="C10" s="83" t="s">
        <v>14</v>
      </c>
      <c r="D10" s="83" t="s">
        <v>18</v>
      </c>
      <c r="E10" s="83" t="s">
        <v>14</v>
      </c>
      <c r="F10" s="83" t="s">
        <v>18</v>
      </c>
      <c r="G10" s="83" t="s">
        <v>14</v>
      </c>
      <c r="H10" s="83" t="s">
        <v>42</v>
      </c>
      <c r="I10" s="83" t="s">
        <v>18</v>
      </c>
      <c r="J10" s="83" t="s">
        <v>23</v>
      </c>
      <c r="L10">
        <f t="shared" si="2"/>
        <v>66.25</v>
      </c>
      <c r="M10">
        <f t="shared" si="3"/>
        <v>56.25</v>
      </c>
      <c r="N10">
        <f t="shared" si="4"/>
        <v>76.25</v>
      </c>
      <c r="O10">
        <f t="shared" si="5"/>
        <v>56.25</v>
      </c>
      <c r="P10">
        <f t="shared" si="6"/>
        <v>76.25</v>
      </c>
      <c r="Q10">
        <f t="shared" si="7"/>
        <v>56.25</v>
      </c>
      <c r="R10">
        <f t="shared" si="8"/>
        <v>86.25</v>
      </c>
      <c r="S10">
        <f t="shared" si="9"/>
        <v>76.25</v>
      </c>
      <c r="T10">
        <f t="shared" si="10"/>
        <v>81.25</v>
      </c>
    </row>
    <row r="11" ht="15" spans="1:20">
      <c r="A11" s="82">
        <v>8</v>
      </c>
      <c r="B11" s="83" t="s">
        <v>18</v>
      </c>
      <c r="C11" s="83" t="s">
        <v>14</v>
      </c>
      <c r="D11" s="83" t="s">
        <v>13</v>
      </c>
      <c r="E11" s="83" t="s">
        <v>16</v>
      </c>
      <c r="F11" s="83" t="s">
        <v>13</v>
      </c>
      <c r="G11" s="83" t="s">
        <v>16</v>
      </c>
      <c r="H11" s="83" t="s">
        <v>42</v>
      </c>
      <c r="I11" s="83" t="s">
        <v>18</v>
      </c>
      <c r="J11" s="83" t="s">
        <v>18</v>
      </c>
      <c r="L11">
        <f t="shared" si="2"/>
        <v>76.25</v>
      </c>
      <c r="M11">
        <f t="shared" si="3"/>
        <v>56.25</v>
      </c>
      <c r="N11">
        <f t="shared" si="4"/>
        <v>66.25</v>
      </c>
      <c r="O11">
        <f t="shared" si="5"/>
        <v>40</v>
      </c>
      <c r="P11">
        <f t="shared" si="6"/>
        <v>66.25</v>
      </c>
      <c r="Q11">
        <f t="shared" si="7"/>
        <v>40</v>
      </c>
      <c r="R11">
        <f t="shared" si="8"/>
        <v>86.25</v>
      </c>
      <c r="S11">
        <f t="shared" si="9"/>
        <v>76.25</v>
      </c>
      <c r="T11">
        <f t="shared" si="10"/>
        <v>76.25</v>
      </c>
    </row>
    <row r="12" ht="15" spans="1:20">
      <c r="A12" s="82">
        <v>9</v>
      </c>
      <c r="B12" s="83" t="s">
        <v>18</v>
      </c>
      <c r="C12" s="83" t="s">
        <v>14</v>
      </c>
      <c r="D12" s="83" t="s">
        <v>13</v>
      </c>
      <c r="E12" s="83" t="s">
        <v>14</v>
      </c>
      <c r="F12" s="83" t="s">
        <v>13</v>
      </c>
      <c r="G12" s="83" t="s">
        <v>13</v>
      </c>
      <c r="H12" s="83" t="s">
        <v>42</v>
      </c>
      <c r="I12" s="83" t="s">
        <v>18</v>
      </c>
      <c r="J12" s="83" t="s">
        <v>23</v>
      </c>
      <c r="L12">
        <f t="shared" si="2"/>
        <v>76.25</v>
      </c>
      <c r="M12">
        <f t="shared" si="3"/>
        <v>56.25</v>
      </c>
      <c r="N12">
        <f t="shared" si="4"/>
        <v>66.25</v>
      </c>
      <c r="O12">
        <f t="shared" si="5"/>
        <v>56.25</v>
      </c>
      <c r="P12">
        <f t="shared" si="6"/>
        <v>66.25</v>
      </c>
      <c r="Q12">
        <f t="shared" si="7"/>
        <v>66.25</v>
      </c>
      <c r="R12">
        <f t="shared" si="8"/>
        <v>86.25</v>
      </c>
      <c r="S12">
        <f t="shared" si="9"/>
        <v>76.25</v>
      </c>
      <c r="T12">
        <f t="shared" si="10"/>
        <v>81.25</v>
      </c>
    </row>
    <row r="13" ht="15" spans="1:20">
      <c r="A13" s="82">
        <v>10</v>
      </c>
      <c r="B13" s="83" t="s">
        <v>18</v>
      </c>
      <c r="C13" s="83" t="s">
        <v>14</v>
      </c>
      <c r="D13" s="83" t="s">
        <v>23</v>
      </c>
      <c r="E13" s="83" t="s">
        <v>14</v>
      </c>
      <c r="F13" s="83" t="s">
        <v>13</v>
      </c>
      <c r="G13" s="83" t="s">
        <v>14</v>
      </c>
      <c r="H13" s="83" t="s">
        <v>13</v>
      </c>
      <c r="I13" s="83" t="s">
        <v>18</v>
      </c>
      <c r="J13" s="83" t="s">
        <v>42</v>
      </c>
      <c r="L13">
        <f t="shared" si="2"/>
        <v>76.25</v>
      </c>
      <c r="M13">
        <f t="shared" si="3"/>
        <v>56.25</v>
      </c>
      <c r="N13">
        <f t="shared" si="4"/>
        <v>81.25</v>
      </c>
      <c r="O13">
        <f t="shared" si="5"/>
        <v>56.25</v>
      </c>
      <c r="P13">
        <f t="shared" si="6"/>
        <v>66.25</v>
      </c>
      <c r="Q13">
        <f t="shared" si="7"/>
        <v>56.25</v>
      </c>
      <c r="R13">
        <f t="shared" si="8"/>
        <v>66.25</v>
      </c>
      <c r="S13">
        <f t="shared" si="9"/>
        <v>76.25</v>
      </c>
      <c r="T13">
        <f t="shared" si="10"/>
        <v>86.25</v>
      </c>
    </row>
    <row r="14" ht="15" spans="1:20">
      <c r="A14" s="82">
        <v>11</v>
      </c>
      <c r="B14" s="83" t="s">
        <v>42</v>
      </c>
      <c r="C14" s="83" t="s">
        <v>18</v>
      </c>
      <c r="D14" s="83" t="s">
        <v>42</v>
      </c>
      <c r="E14" s="83" t="s">
        <v>14</v>
      </c>
      <c r="F14" s="83" t="s">
        <v>23</v>
      </c>
      <c r="G14" s="83" t="s">
        <v>13</v>
      </c>
      <c r="H14" s="83" t="s">
        <v>18</v>
      </c>
      <c r="I14" s="83" t="s">
        <v>18</v>
      </c>
      <c r="J14" s="83" t="s">
        <v>18</v>
      </c>
      <c r="L14">
        <f t="shared" si="2"/>
        <v>86.25</v>
      </c>
      <c r="M14">
        <f t="shared" si="3"/>
        <v>76.25</v>
      </c>
      <c r="N14">
        <f t="shared" si="4"/>
        <v>86.25</v>
      </c>
      <c r="O14">
        <f t="shared" si="5"/>
        <v>56.25</v>
      </c>
      <c r="P14">
        <f t="shared" si="6"/>
        <v>81.25</v>
      </c>
      <c r="Q14">
        <f t="shared" si="7"/>
        <v>66.25</v>
      </c>
      <c r="R14">
        <f t="shared" si="8"/>
        <v>76.25</v>
      </c>
      <c r="S14">
        <f t="shared" si="9"/>
        <v>76.25</v>
      </c>
      <c r="T14">
        <f t="shared" si="10"/>
        <v>76.25</v>
      </c>
    </row>
    <row r="15" ht="15" spans="1:20">
      <c r="A15" s="82">
        <v>12</v>
      </c>
      <c r="B15" s="83" t="s">
        <v>18</v>
      </c>
      <c r="C15" s="83" t="s">
        <v>13</v>
      </c>
      <c r="D15" s="83" t="s">
        <v>18</v>
      </c>
      <c r="E15" s="83" t="s">
        <v>13</v>
      </c>
      <c r="F15" s="83" t="s">
        <v>14</v>
      </c>
      <c r="G15" s="83" t="s">
        <v>14</v>
      </c>
      <c r="H15" s="83" t="s">
        <v>18</v>
      </c>
      <c r="I15" s="83" t="s">
        <v>23</v>
      </c>
      <c r="J15" s="83" t="s">
        <v>23</v>
      </c>
      <c r="L15">
        <f t="shared" si="2"/>
        <v>76.25</v>
      </c>
      <c r="M15">
        <f t="shared" si="3"/>
        <v>66.25</v>
      </c>
      <c r="N15">
        <f t="shared" si="4"/>
        <v>76.25</v>
      </c>
      <c r="O15">
        <f t="shared" si="5"/>
        <v>66.25</v>
      </c>
      <c r="P15">
        <f t="shared" si="6"/>
        <v>56.25</v>
      </c>
      <c r="Q15">
        <f t="shared" si="7"/>
        <v>56.25</v>
      </c>
      <c r="R15">
        <f t="shared" si="8"/>
        <v>76.25</v>
      </c>
      <c r="S15">
        <f t="shared" si="9"/>
        <v>81.25</v>
      </c>
      <c r="T15">
        <f t="shared" si="10"/>
        <v>81.25</v>
      </c>
    </row>
    <row r="16" ht="15" spans="1:20">
      <c r="A16" s="82">
        <v>13</v>
      </c>
      <c r="B16" s="83" t="s">
        <v>23</v>
      </c>
      <c r="C16" s="83" t="s">
        <v>18</v>
      </c>
      <c r="D16" s="83" t="s">
        <v>18</v>
      </c>
      <c r="E16" s="83" t="s">
        <v>18</v>
      </c>
      <c r="F16" s="83" t="s">
        <v>13</v>
      </c>
      <c r="G16" s="83" t="s">
        <v>23</v>
      </c>
      <c r="H16" s="83" t="s">
        <v>18</v>
      </c>
      <c r="I16" s="83" t="s">
        <v>18</v>
      </c>
      <c r="J16" s="83" t="s">
        <v>23</v>
      </c>
      <c r="L16">
        <f t="shared" si="2"/>
        <v>81.25</v>
      </c>
      <c r="M16">
        <f t="shared" si="3"/>
        <v>76.25</v>
      </c>
      <c r="N16">
        <f t="shared" si="4"/>
        <v>76.25</v>
      </c>
      <c r="O16">
        <f t="shared" si="5"/>
        <v>76.25</v>
      </c>
      <c r="P16">
        <f t="shared" si="6"/>
        <v>66.25</v>
      </c>
      <c r="Q16">
        <f t="shared" si="7"/>
        <v>81.25</v>
      </c>
      <c r="R16">
        <f t="shared" si="8"/>
        <v>76.25</v>
      </c>
      <c r="S16">
        <f t="shared" si="9"/>
        <v>76.25</v>
      </c>
      <c r="T16">
        <f t="shared" si="10"/>
        <v>81.25</v>
      </c>
    </row>
    <row r="17" ht="15" spans="1:20">
      <c r="A17" s="82">
        <v>14</v>
      </c>
      <c r="B17" s="83" t="s">
        <v>23</v>
      </c>
      <c r="C17" s="83" t="s">
        <v>23</v>
      </c>
      <c r="D17" s="83" t="s">
        <v>42</v>
      </c>
      <c r="E17" s="83" t="s">
        <v>18</v>
      </c>
      <c r="F17" s="83" t="s">
        <v>13</v>
      </c>
      <c r="G17" s="83" t="s">
        <v>18</v>
      </c>
      <c r="H17" s="83" t="s">
        <v>18</v>
      </c>
      <c r="I17" s="83" t="s">
        <v>18</v>
      </c>
      <c r="J17" s="83" t="s">
        <v>42</v>
      </c>
      <c r="L17">
        <f t="shared" si="2"/>
        <v>81.25</v>
      </c>
      <c r="M17">
        <f t="shared" si="3"/>
        <v>81.25</v>
      </c>
      <c r="N17">
        <f t="shared" si="4"/>
        <v>86.25</v>
      </c>
      <c r="O17">
        <f t="shared" si="5"/>
        <v>76.25</v>
      </c>
      <c r="P17">
        <f t="shared" si="6"/>
        <v>66.25</v>
      </c>
      <c r="Q17">
        <f t="shared" si="7"/>
        <v>76.25</v>
      </c>
      <c r="R17">
        <f t="shared" si="8"/>
        <v>76.25</v>
      </c>
      <c r="S17">
        <f t="shared" si="9"/>
        <v>76.25</v>
      </c>
      <c r="T17">
        <f t="shared" si="10"/>
        <v>86.25</v>
      </c>
    </row>
    <row r="18" ht="15" spans="1:20">
      <c r="A18" s="82">
        <v>15</v>
      </c>
      <c r="B18" s="83" t="s">
        <v>18</v>
      </c>
      <c r="C18" s="83" t="s">
        <v>23</v>
      </c>
      <c r="D18" s="83" t="s">
        <v>42</v>
      </c>
      <c r="E18" s="83" t="s">
        <v>13</v>
      </c>
      <c r="F18" s="83" t="s">
        <v>14</v>
      </c>
      <c r="G18" s="83" t="s">
        <v>23</v>
      </c>
      <c r="H18" s="83" t="s">
        <v>42</v>
      </c>
      <c r="I18" s="83" t="s">
        <v>18</v>
      </c>
      <c r="J18" s="83" t="s">
        <v>23</v>
      </c>
      <c r="L18">
        <f t="shared" si="2"/>
        <v>76.25</v>
      </c>
      <c r="M18">
        <f t="shared" si="3"/>
        <v>81.25</v>
      </c>
      <c r="N18">
        <f t="shared" si="4"/>
        <v>86.25</v>
      </c>
      <c r="O18">
        <f t="shared" si="5"/>
        <v>66.25</v>
      </c>
      <c r="P18">
        <f t="shared" si="6"/>
        <v>56.25</v>
      </c>
      <c r="Q18">
        <f t="shared" si="7"/>
        <v>81.25</v>
      </c>
      <c r="R18">
        <f t="shared" si="8"/>
        <v>86.25</v>
      </c>
      <c r="S18">
        <f t="shared" si="9"/>
        <v>76.25</v>
      </c>
      <c r="T18">
        <f t="shared" si="10"/>
        <v>81.25</v>
      </c>
    </row>
    <row r="19" ht="15" spans="1:20">
      <c r="A19" s="82">
        <v>16</v>
      </c>
      <c r="B19" s="83" t="s">
        <v>18</v>
      </c>
      <c r="C19" s="83" t="s">
        <v>13</v>
      </c>
      <c r="D19" s="83" t="s">
        <v>18</v>
      </c>
      <c r="E19" s="83" t="s">
        <v>13</v>
      </c>
      <c r="F19" s="83" t="s">
        <v>14</v>
      </c>
      <c r="G19" s="83" t="s">
        <v>13</v>
      </c>
      <c r="H19" s="83" t="s">
        <v>18</v>
      </c>
      <c r="I19" s="83" t="s">
        <v>18</v>
      </c>
      <c r="J19" s="83" t="s">
        <v>18</v>
      </c>
      <c r="L19">
        <f t="shared" si="2"/>
        <v>76.25</v>
      </c>
      <c r="M19">
        <f t="shared" si="3"/>
        <v>66.25</v>
      </c>
      <c r="N19">
        <f t="shared" si="4"/>
        <v>76.25</v>
      </c>
      <c r="O19">
        <f t="shared" si="5"/>
        <v>66.25</v>
      </c>
      <c r="P19">
        <f t="shared" si="6"/>
        <v>56.25</v>
      </c>
      <c r="Q19">
        <f t="shared" si="7"/>
        <v>66.25</v>
      </c>
      <c r="R19">
        <f t="shared" si="8"/>
        <v>76.25</v>
      </c>
      <c r="S19">
        <f t="shared" si="9"/>
        <v>76.25</v>
      </c>
      <c r="T19">
        <f t="shared" si="10"/>
        <v>76.25</v>
      </c>
    </row>
    <row r="20" ht="15" spans="1:20">
      <c r="A20" s="82">
        <v>17</v>
      </c>
      <c r="B20" s="83" t="s">
        <v>23</v>
      </c>
      <c r="C20" s="83" t="s">
        <v>14</v>
      </c>
      <c r="D20" s="83" t="s">
        <v>13</v>
      </c>
      <c r="E20" s="83" t="s">
        <v>14</v>
      </c>
      <c r="F20" s="83" t="s">
        <v>14</v>
      </c>
      <c r="G20" s="83" t="s">
        <v>14</v>
      </c>
      <c r="H20" s="83" t="s">
        <v>42</v>
      </c>
      <c r="I20" s="83" t="s">
        <v>18</v>
      </c>
      <c r="J20" s="83" t="s">
        <v>23</v>
      </c>
      <c r="L20">
        <f t="shared" si="2"/>
        <v>81.25</v>
      </c>
      <c r="M20">
        <f t="shared" si="3"/>
        <v>56.25</v>
      </c>
      <c r="N20">
        <f t="shared" si="4"/>
        <v>66.25</v>
      </c>
      <c r="O20">
        <f t="shared" si="5"/>
        <v>56.25</v>
      </c>
      <c r="P20">
        <f t="shared" si="6"/>
        <v>56.25</v>
      </c>
      <c r="Q20">
        <f t="shared" si="7"/>
        <v>56.25</v>
      </c>
      <c r="R20">
        <f t="shared" si="8"/>
        <v>86.25</v>
      </c>
      <c r="S20">
        <f t="shared" si="9"/>
        <v>76.25</v>
      </c>
      <c r="T20">
        <f t="shared" si="10"/>
        <v>81.25</v>
      </c>
    </row>
    <row r="21" ht="15" spans="1:20">
      <c r="A21" s="82">
        <v>18</v>
      </c>
      <c r="B21" s="83" t="s">
        <v>18</v>
      </c>
      <c r="C21" s="83" t="s">
        <v>18</v>
      </c>
      <c r="D21" s="83" t="s">
        <v>18</v>
      </c>
      <c r="E21" s="83" t="s">
        <v>13</v>
      </c>
      <c r="F21" s="83" t="s">
        <v>13</v>
      </c>
      <c r="G21" s="83" t="s">
        <v>18</v>
      </c>
      <c r="H21" s="83" t="s">
        <v>42</v>
      </c>
      <c r="I21" s="83" t="s">
        <v>18</v>
      </c>
      <c r="J21" s="83" t="s">
        <v>42</v>
      </c>
      <c r="L21">
        <f t="shared" si="2"/>
        <v>76.25</v>
      </c>
      <c r="M21">
        <f t="shared" si="3"/>
        <v>76.25</v>
      </c>
      <c r="N21">
        <f t="shared" si="4"/>
        <v>76.25</v>
      </c>
      <c r="O21">
        <f t="shared" si="5"/>
        <v>66.25</v>
      </c>
      <c r="P21">
        <f t="shared" si="6"/>
        <v>66.25</v>
      </c>
      <c r="Q21">
        <f t="shared" si="7"/>
        <v>76.25</v>
      </c>
      <c r="R21">
        <f t="shared" si="8"/>
        <v>86.25</v>
      </c>
      <c r="S21">
        <f t="shared" si="9"/>
        <v>76.25</v>
      </c>
      <c r="T21">
        <f t="shared" si="10"/>
        <v>86.25</v>
      </c>
    </row>
    <row r="22" ht="15" spans="1:20">
      <c r="A22" s="82">
        <v>19</v>
      </c>
      <c r="B22" s="83" t="s">
        <v>18</v>
      </c>
      <c r="C22" s="83" t="s">
        <v>13</v>
      </c>
      <c r="D22" s="83" t="s">
        <v>18</v>
      </c>
      <c r="E22" s="83" t="s">
        <v>13</v>
      </c>
      <c r="F22" s="83" t="s">
        <v>13</v>
      </c>
      <c r="G22" s="83" t="s">
        <v>13</v>
      </c>
      <c r="H22" s="83" t="s">
        <v>42</v>
      </c>
      <c r="I22" s="83" t="s">
        <v>18</v>
      </c>
      <c r="J22" s="83" t="s">
        <v>23</v>
      </c>
      <c r="L22">
        <f t="shared" si="2"/>
        <v>76.25</v>
      </c>
      <c r="M22">
        <f t="shared" si="3"/>
        <v>66.25</v>
      </c>
      <c r="N22">
        <f t="shared" si="4"/>
        <v>76.25</v>
      </c>
      <c r="O22">
        <f t="shared" si="5"/>
        <v>66.25</v>
      </c>
      <c r="P22">
        <f t="shared" si="6"/>
        <v>66.25</v>
      </c>
      <c r="Q22">
        <f t="shared" si="7"/>
        <v>66.25</v>
      </c>
      <c r="R22">
        <f t="shared" si="8"/>
        <v>86.25</v>
      </c>
      <c r="S22">
        <f t="shared" si="9"/>
        <v>76.25</v>
      </c>
      <c r="T22">
        <f t="shared" si="10"/>
        <v>81.25</v>
      </c>
    </row>
    <row r="23" ht="15" spans="1:20">
      <c r="A23" s="82">
        <v>20</v>
      </c>
      <c r="B23" s="83" t="s">
        <v>42</v>
      </c>
      <c r="C23" s="83" t="s">
        <v>18</v>
      </c>
      <c r="D23" s="83" t="s">
        <v>18</v>
      </c>
      <c r="E23" s="83" t="s">
        <v>13</v>
      </c>
      <c r="F23" s="83" t="s">
        <v>18</v>
      </c>
      <c r="G23" s="83" t="s">
        <v>13</v>
      </c>
      <c r="H23" s="83" t="s">
        <v>42</v>
      </c>
      <c r="I23" s="83" t="s">
        <v>23</v>
      </c>
      <c r="J23" s="83" t="s">
        <v>42</v>
      </c>
      <c r="L23">
        <f t="shared" si="2"/>
        <v>86.25</v>
      </c>
      <c r="M23">
        <f t="shared" si="3"/>
        <v>76.25</v>
      </c>
      <c r="N23">
        <f t="shared" si="4"/>
        <v>76.25</v>
      </c>
      <c r="O23">
        <f t="shared" si="5"/>
        <v>66.25</v>
      </c>
      <c r="P23">
        <f t="shared" si="6"/>
        <v>76.25</v>
      </c>
      <c r="Q23">
        <f t="shared" si="7"/>
        <v>66.25</v>
      </c>
      <c r="R23">
        <f t="shared" si="8"/>
        <v>86.25</v>
      </c>
      <c r="S23">
        <f t="shared" si="9"/>
        <v>81.25</v>
      </c>
      <c r="T23">
        <f t="shared" si="10"/>
        <v>86.25</v>
      </c>
    </row>
    <row r="24" ht="15" spans="1:20">
      <c r="A24" s="82">
        <v>21</v>
      </c>
      <c r="B24" s="83" t="s">
        <v>18</v>
      </c>
      <c r="C24" s="83" t="s">
        <v>18</v>
      </c>
      <c r="D24" s="83" t="s">
        <v>13</v>
      </c>
      <c r="E24" s="83" t="s">
        <v>14</v>
      </c>
      <c r="F24" s="83" t="s">
        <v>13</v>
      </c>
      <c r="G24" s="83" t="s">
        <v>13</v>
      </c>
      <c r="H24" s="83" t="s">
        <v>42</v>
      </c>
      <c r="I24" s="83" t="s">
        <v>18</v>
      </c>
      <c r="J24" s="83" t="s">
        <v>23</v>
      </c>
      <c r="L24">
        <f t="shared" si="2"/>
        <v>76.25</v>
      </c>
      <c r="M24">
        <f t="shared" si="3"/>
        <v>76.25</v>
      </c>
      <c r="N24">
        <f t="shared" si="4"/>
        <v>66.25</v>
      </c>
      <c r="O24">
        <f t="shared" si="5"/>
        <v>56.25</v>
      </c>
      <c r="P24">
        <f t="shared" si="6"/>
        <v>66.25</v>
      </c>
      <c r="Q24">
        <f t="shared" si="7"/>
        <v>66.25</v>
      </c>
      <c r="R24">
        <f t="shared" si="8"/>
        <v>86.25</v>
      </c>
      <c r="S24">
        <f t="shared" si="9"/>
        <v>76.25</v>
      </c>
      <c r="T24">
        <f t="shared" si="10"/>
        <v>81.25</v>
      </c>
    </row>
    <row r="25" ht="15" spans="1:20">
      <c r="A25" s="82">
        <v>22</v>
      </c>
      <c r="B25" s="83" t="s">
        <v>13</v>
      </c>
      <c r="C25" s="83" t="s">
        <v>14</v>
      </c>
      <c r="D25" s="83" t="s">
        <v>13</v>
      </c>
      <c r="E25" s="83" t="s">
        <v>14</v>
      </c>
      <c r="F25" s="83" t="s">
        <v>13</v>
      </c>
      <c r="G25" s="83" t="s">
        <v>14</v>
      </c>
      <c r="H25" s="83" t="s">
        <v>23</v>
      </c>
      <c r="I25" s="83" t="s">
        <v>18</v>
      </c>
      <c r="J25" s="83" t="s">
        <v>23</v>
      </c>
      <c r="L25">
        <f t="shared" si="2"/>
        <v>66.25</v>
      </c>
      <c r="M25">
        <f t="shared" si="3"/>
        <v>56.25</v>
      </c>
      <c r="N25">
        <f t="shared" si="4"/>
        <v>66.25</v>
      </c>
      <c r="O25">
        <f t="shared" si="5"/>
        <v>56.25</v>
      </c>
      <c r="P25">
        <f t="shared" si="6"/>
        <v>66.25</v>
      </c>
      <c r="Q25">
        <f t="shared" si="7"/>
        <v>56.25</v>
      </c>
      <c r="R25">
        <f t="shared" si="8"/>
        <v>81.25</v>
      </c>
      <c r="S25">
        <f t="shared" si="9"/>
        <v>76.25</v>
      </c>
      <c r="T25">
        <f t="shared" si="10"/>
        <v>81.25</v>
      </c>
    </row>
    <row r="26" ht="15" spans="1:20">
      <c r="A26" s="82">
        <v>23</v>
      </c>
      <c r="B26" s="83" t="s">
        <v>42</v>
      </c>
      <c r="C26" s="83" t="s">
        <v>18</v>
      </c>
      <c r="D26" s="83" t="s">
        <v>42</v>
      </c>
      <c r="E26" s="83" t="s">
        <v>14</v>
      </c>
      <c r="F26" s="83" t="s">
        <v>13</v>
      </c>
      <c r="G26" s="83" t="s">
        <v>18</v>
      </c>
      <c r="H26" s="83" t="s">
        <v>42</v>
      </c>
      <c r="I26" s="83" t="s">
        <v>23</v>
      </c>
      <c r="J26" s="83" t="s">
        <v>42</v>
      </c>
      <c r="L26">
        <f t="shared" si="2"/>
        <v>86.25</v>
      </c>
      <c r="M26">
        <f t="shared" si="3"/>
        <v>76.25</v>
      </c>
      <c r="N26">
        <f t="shared" si="4"/>
        <v>86.25</v>
      </c>
      <c r="O26">
        <f t="shared" si="5"/>
        <v>56.25</v>
      </c>
      <c r="P26">
        <f t="shared" si="6"/>
        <v>66.25</v>
      </c>
      <c r="Q26">
        <f t="shared" si="7"/>
        <v>76.25</v>
      </c>
      <c r="R26">
        <f t="shared" si="8"/>
        <v>86.25</v>
      </c>
      <c r="S26">
        <f t="shared" si="9"/>
        <v>81.25</v>
      </c>
      <c r="T26">
        <f t="shared" si="10"/>
        <v>86.25</v>
      </c>
    </row>
    <row r="27" ht="15" spans="1:20">
      <c r="A27" s="82">
        <v>24</v>
      </c>
      <c r="B27" s="83" t="s">
        <v>13</v>
      </c>
      <c r="C27" s="83" t="s">
        <v>13</v>
      </c>
      <c r="D27" s="83" t="s">
        <v>18</v>
      </c>
      <c r="E27" s="83" t="s">
        <v>16</v>
      </c>
      <c r="F27" s="83" t="s">
        <v>13</v>
      </c>
      <c r="G27" s="83" t="s">
        <v>13</v>
      </c>
      <c r="H27" s="83" t="s">
        <v>42</v>
      </c>
      <c r="I27" s="83" t="s">
        <v>18</v>
      </c>
      <c r="J27" s="83" t="s">
        <v>23</v>
      </c>
      <c r="L27">
        <f t="shared" si="2"/>
        <v>66.25</v>
      </c>
      <c r="M27">
        <f t="shared" si="3"/>
        <v>66.25</v>
      </c>
      <c r="N27">
        <f t="shared" si="4"/>
        <v>76.25</v>
      </c>
      <c r="O27">
        <f t="shared" si="5"/>
        <v>40</v>
      </c>
      <c r="P27">
        <f t="shared" si="6"/>
        <v>66.25</v>
      </c>
      <c r="Q27">
        <f t="shared" si="7"/>
        <v>66.25</v>
      </c>
      <c r="R27">
        <f t="shared" si="8"/>
        <v>86.25</v>
      </c>
      <c r="S27">
        <f t="shared" si="9"/>
        <v>76.25</v>
      </c>
      <c r="T27">
        <f t="shared" si="10"/>
        <v>81.25</v>
      </c>
    </row>
    <row r="28" ht="15" spans="1:20">
      <c r="A28" s="82">
        <v>25</v>
      </c>
      <c r="B28" s="83" t="s">
        <v>18</v>
      </c>
      <c r="C28" s="83" t="s">
        <v>13</v>
      </c>
      <c r="D28" s="83" t="s">
        <v>13</v>
      </c>
      <c r="E28" s="83" t="s">
        <v>13</v>
      </c>
      <c r="F28" s="83" t="s">
        <v>13</v>
      </c>
      <c r="G28" s="83" t="s">
        <v>18</v>
      </c>
      <c r="H28" s="83" t="s">
        <v>42</v>
      </c>
      <c r="I28" s="83" t="s">
        <v>18</v>
      </c>
      <c r="J28" s="83" t="s">
        <v>42</v>
      </c>
      <c r="L28">
        <f t="shared" si="2"/>
        <v>76.25</v>
      </c>
      <c r="M28">
        <f t="shared" si="3"/>
        <v>66.25</v>
      </c>
      <c r="N28">
        <f t="shared" si="4"/>
        <v>66.25</v>
      </c>
      <c r="O28">
        <f t="shared" si="5"/>
        <v>66.25</v>
      </c>
      <c r="P28">
        <f t="shared" si="6"/>
        <v>66.25</v>
      </c>
      <c r="Q28">
        <f t="shared" si="7"/>
        <v>76.25</v>
      </c>
      <c r="R28">
        <f t="shared" si="8"/>
        <v>86.25</v>
      </c>
      <c r="S28">
        <f t="shared" si="9"/>
        <v>76.25</v>
      </c>
      <c r="T28">
        <f t="shared" si="10"/>
        <v>86.25</v>
      </c>
    </row>
    <row r="29" ht="15" spans="1:20">
      <c r="A29" s="82">
        <v>26</v>
      </c>
      <c r="B29" s="83" t="s">
        <v>14</v>
      </c>
      <c r="C29" s="83" t="s">
        <v>14</v>
      </c>
      <c r="D29" s="83" t="s">
        <v>13</v>
      </c>
      <c r="E29" s="83" t="s">
        <v>14</v>
      </c>
      <c r="F29" s="83" t="s">
        <v>18</v>
      </c>
      <c r="G29" s="83" t="s">
        <v>14</v>
      </c>
      <c r="H29" s="83" t="s">
        <v>18</v>
      </c>
      <c r="I29" s="83" t="s">
        <v>13</v>
      </c>
      <c r="J29" s="83" t="s">
        <v>18</v>
      </c>
      <c r="L29">
        <f t="shared" si="2"/>
        <v>56.25</v>
      </c>
      <c r="M29">
        <f t="shared" si="3"/>
        <v>56.25</v>
      </c>
      <c r="N29">
        <f t="shared" si="4"/>
        <v>66.25</v>
      </c>
      <c r="O29">
        <f t="shared" si="5"/>
        <v>56.25</v>
      </c>
      <c r="P29">
        <f t="shared" si="6"/>
        <v>76.25</v>
      </c>
      <c r="Q29">
        <f t="shared" si="7"/>
        <v>56.25</v>
      </c>
      <c r="R29">
        <f t="shared" si="8"/>
        <v>76.25</v>
      </c>
      <c r="S29">
        <f t="shared" si="9"/>
        <v>66.25</v>
      </c>
      <c r="T29">
        <f t="shared" si="10"/>
        <v>76.25</v>
      </c>
    </row>
    <row r="30" ht="15" spans="1:20">
      <c r="A30" s="82">
        <v>27</v>
      </c>
      <c r="B30" s="83" t="s">
        <v>23</v>
      </c>
      <c r="C30" s="83" t="s">
        <v>13</v>
      </c>
      <c r="D30" s="83" t="s">
        <v>18</v>
      </c>
      <c r="E30" s="83" t="s">
        <v>14</v>
      </c>
      <c r="F30" s="83" t="s">
        <v>14</v>
      </c>
      <c r="G30" s="83" t="s">
        <v>13</v>
      </c>
      <c r="H30" s="83" t="s">
        <v>13</v>
      </c>
      <c r="I30" s="83" t="s">
        <v>18</v>
      </c>
      <c r="J30" s="83" t="s">
        <v>23</v>
      </c>
      <c r="L30">
        <f t="shared" si="2"/>
        <v>81.25</v>
      </c>
      <c r="M30">
        <f t="shared" si="3"/>
        <v>66.25</v>
      </c>
      <c r="N30">
        <f t="shared" si="4"/>
        <v>76.25</v>
      </c>
      <c r="O30">
        <f t="shared" si="5"/>
        <v>56.25</v>
      </c>
      <c r="P30">
        <f t="shared" si="6"/>
        <v>56.25</v>
      </c>
      <c r="Q30">
        <f t="shared" si="7"/>
        <v>66.25</v>
      </c>
      <c r="R30">
        <f t="shared" si="8"/>
        <v>66.25</v>
      </c>
      <c r="S30">
        <f t="shared" si="9"/>
        <v>76.25</v>
      </c>
      <c r="T30">
        <f t="shared" si="10"/>
        <v>81.25</v>
      </c>
    </row>
    <row r="31" ht="15" spans="1:20">
      <c r="A31" s="82">
        <v>28</v>
      </c>
      <c r="B31" s="83" t="s">
        <v>14</v>
      </c>
      <c r="C31" s="83" t="s">
        <v>14</v>
      </c>
      <c r="D31" s="83" t="s">
        <v>13</v>
      </c>
      <c r="E31" s="83" t="s">
        <v>14</v>
      </c>
      <c r="F31" s="83" t="s">
        <v>13</v>
      </c>
      <c r="G31" s="83" t="s">
        <v>13</v>
      </c>
      <c r="H31" s="83" t="s">
        <v>18</v>
      </c>
      <c r="I31" s="83" t="s">
        <v>42</v>
      </c>
      <c r="J31" s="83" t="s">
        <v>23</v>
      </c>
      <c r="L31">
        <f t="shared" si="2"/>
        <v>56.25</v>
      </c>
      <c r="M31">
        <f t="shared" si="3"/>
        <v>56.25</v>
      </c>
      <c r="N31">
        <f t="shared" si="4"/>
        <v>66.25</v>
      </c>
      <c r="O31">
        <f t="shared" si="5"/>
        <v>56.25</v>
      </c>
      <c r="P31">
        <f t="shared" si="6"/>
        <v>66.25</v>
      </c>
      <c r="Q31">
        <f t="shared" si="7"/>
        <v>66.25</v>
      </c>
      <c r="R31">
        <f t="shared" si="8"/>
        <v>76.25</v>
      </c>
      <c r="S31">
        <f t="shared" si="9"/>
        <v>86.25</v>
      </c>
      <c r="T31">
        <f t="shared" si="10"/>
        <v>81.25</v>
      </c>
    </row>
    <row r="32" ht="15" spans="1:20">
      <c r="A32" s="82">
        <v>29</v>
      </c>
      <c r="B32" s="83" t="s">
        <v>16</v>
      </c>
      <c r="C32" s="83" t="s">
        <v>15</v>
      </c>
      <c r="D32" s="83" t="s">
        <v>15</v>
      </c>
      <c r="E32" s="83" t="s">
        <v>16</v>
      </c>
      <c r="F32" s="83" t="s">
        <v>13</v>
      </c>
      <c r="G32" s="83" t="s">
        <v>14</v>
      </c>
      <c r="H32" s="83" t="s">
        <v>13</v>
      </c>
      <c r="I32" s="83" t="s">
        <v>18</v>
      </c>
      <c r="J32" s="83" t="s">
        <v>13</v>
      </c>
      <c r="L32">
        <f t="shared" si="2"/>
        <v>40</v>
      </c>
      <c r="M32">
        <f t="shared" si="3"/>
        <v>46.25</v>
      </c>
      <c r="N32">
        <f t="shared" si="4"/>
        <v>46.25</v>
      </c>
      <c r="O32">
        <f t="shared" si="5"/>
        <v>40</v>
      </c>
      <c r="P32">
        <f t="shared" si="6"/>
        <v>66.25</v>
      </c>
      <c r="Q32">
        <f t="shared" si="7"/>
        <v>56.25</v>
      </c>
      <c r="R32">
        <f t="shared" si="8"/>
        <v>66.25</v>
      </c>
      <c r="S32">
        <f t="shared" si="9"/>
        <v>76.25</v>
      </c>
      <c r="T32">
        <f t="shared" si="10"/>
        <v>66.25</v>
      </c>
    </row>
    <row r="33" ht="15" spans="1:20">
      <c r="A33" s="82">
        <v>30</v>
      </c>
      <c r="B33" s="83" t="s">
        <v>18</v>
      </c>
      <c r="C33" s="83" t="s">
        <v>13</v>
      </c>
      <c r="D33" s="83" t="s">
        <v>13</v>
      </c>
      <c r="E33" s="83" t="s">
        <v>16</v>
      </c>
      <c r="F33" s="83" t="s">
        <v>18</v>
      </c>
      <c r="G33" s="83" t="s">
        <v>14</v>
      </c>
      <c r="H33" s="83" t="s">
        <v>23</v>
      </c>
      <c r="I33" s="83" t="s">
        <v>18</v>
      </c>
      <c r="J33" s="83" t="s">
        <v>18</v>
      </c>
      <c r="L33">
        <f t="shared" si="2"/>
        <v>76.25</v>
      </c>
      <c r="M33">
        <f t="shared" si="3"/>
        <v>66.25</v>
      </c>
      <c r="N33">
        <f t="shared" si="4"/>
        <v>66.25</v>
      </c>
      <c r="O33">
        <f t="shared" si="5"/>
        <v>40</v>
      </c>
      <c r="P33">
        <f t="shared" si="6"/>
        <v>76.25</v>
      </c>
      <c r="Q33">
        <f t="shared" si="7"/>
        <v>56.25</v>
      </c>
      <c r="R33">
        <f t="shared" si="8"/>
        <v>81.25</v>
      </c>
      <c r="S33">
        <f t="shared" si="9"/>
        <v>76.25</v>
      </c>
      <c r="T33">
        <f t="shared" si="10"/>
        <v>76.25</v>
      </c>
    </row>
    <row r="34" ht="15" spans="1:20">
      <c r="A34" s="82">
        <v>31</v>
      </c>
      <c r="B34" s="83" t="s">
        <v>14</v>
      </c>
      <c r="C34" s="83" t="s">
        <v>15</v>
      </c>
      <c r="D34" s="83" t="s">
        <v>14</v>
      </c>
      <c r="E34" s="83" t="s">
        <v>16</v>
      </c>
      <c r="F34" s="83" t="s">
        <v>14</v>
      </c>
      <c r="G34" s="83" t="s">
        <v>16</v>
      </c>
      <c r="H34" s="83" t="s">
        <v>18</v>
      </c>
      <c r="I34" s="83" t="s">
        <v>18</v>
      </c>
      <c r="J34" s="83" t="s">
        <v>18</v>
      </c>
      <c r="L34">
        <f t="shared" si="2"/>
        <v>56.25</v>
      </c>
      <c r="M34">
        <f t="shared" si="3"/>
        <v>46.25</v>
      </c>
      <c r="N34">
        <f t="shared" si="4"/>
        <v>56.25</v>
      </c>
      <c r="O34">
        <f t="shared" si="5"/>
        <v>40</v>
      </c>
      <c r="P34">
        <f t="shared" si="6"/>
        <v>56.25</v>
      </c>
      <c r="Q34">
        <f t="shared" si="7"/>
        <v>40</v>
      </c>
      <c r="R34">
        <f t="shared" si="8"/>
        <v>76.25</v>
      </c>
      <c r="S34">
        <f t="shared" si="9"/>
        <v>76.25</v>
      </c>
      <c r="T34">
        <f t="shared" si="10"/>
        <v>76.25</v>
      </c>
    </row>
    <row r="35" ht="15" spans="1:20">
      <c r="A35" s="82">
        <v>32</v>
      </c>
      <c r="B35" s="83" t="s">
        <v>18</v>
      </c>
      <c r="C35" s="83" t="s">
        <v>18</v>
      </c>
      <c r="D35" s="83" t="s">
        <v>23</v>
      </c>
      <c r="E35" s="83" t="s">
        <v>14</v>
      </c>
      <c r="F35" s="83" t="s">
        <v>18</v>
      </c>
      <c r="G35" s="83" t="s">
        <v>18</v>
      </c>
      <c r="H35" s="83" t="s">
        <v>18</v>
      </c>
      <c r="I35" s="83" t="s">
        <v>18</v>
      </c>
      <c r="J35" s="83" t="s">
        <v>23</v>
      </c>
      <c r="L35">
        <f t="shared" si="2"/>
        <v>76.25</v>
      </c>
      <c r="M35">
        <f t="shared" si="3"/>
        <v>76.25</v>
      </c>
      <c r="N35">
        <f t="shared" si="4"/>
        <v>81.25</v>
      </c>
      <c r="O35">
        <f t="shared" si="5"/>
        <v>56.25</v>
      </c>
      <c r="P35">
        <f t="shared" si="6"/>
        <v>76.25</v>
      </c>
      <c r="Q35">
        <f t="shared" si="7"/>
        <v>76.25</v>
      </c>
      <c r="R35">
        <f t="shared" si="8"/>
        <v>76.25</v>
      </c>
      <c r="S35">
        <f t="shared" si="9"/>
        <v>76.25</v>
      </c>
      <c r="T35">
        <f t="shared" si="10"/>
        <v>81.25</v>
      </c>
    </row>
    <row r="36" ht="15" spans="1:20">
      <c r="A36" s="82">
        <v>33</v>
      </c>
      <c r="B36" s="83" t="s">
        <v>23</v>
      </c>
      <c r="C36" s="83" t="s">
        <v>23</v>
      </c>
      <c r="D36" s="83" t="s">
        <v>18</v>
      </c>
      <c r="E36" s="83" t="s">
        <v>13</v>
      </c>
      <c r="F36" s="83" t="s">
        <v>18</v>
      </c>
      <c r="G36" s="83" t="s">
        <v>18</v>
      </c>
      <c r="H36" s="83" t="s">
        <v>42</v>
      </c>
      <c r="I36" s="83" t="s">
        <v>18</v>
      </c>
      <c r="J36" s="83" t="s">
        <v>23</v>
      </c>
      <c r="L36">
        <f t="shared" si="2"/>
        <v>81.25</v>
      </c>
      <c r="M36">
        <f t="shared" si="3"/>
        <v>81.25</v>
      </c>
      <c r="N36">
        <f t="shared" si="4"/>
        <v>76.25</v>
      </c>
      <c r="O36">
        <f t="shared" si="5"/>
        <v>66.25</v>
      </c>
      <c r="P36">
        <f t="shared" si="6"/>
        <v>76.25</v>
      </c>
      <c r="Q36">
        <f t="shared" si="7"/>
        <v>76.25</v>
      </c>
      <c r="R36">
        <f t="shared" si="8"/>
        <v>86.25</v>
      </c>
      <c r="S36">
        <f t="shared" si="9"/>
        <v>76.25</v>
      </c>
      <c r="T36">
        <f t="shared" si="10"/>
        <v>81.25</v>
      </c>
    </row>
    <row r="37" ht="15" spans="1:20">
      <c r="A37" s="82">
        <v>34</v>
      </c>
      <c r="B37" s="83" t="s">
        <v>35</v>
      </c>
      <c r="C37" s="83" t="s">
        <v>23</v>
      </c>
      <c r="D37" s="83" t="s">
        <v>42</v>
      </c>
      <c r="E37" s="83" t="s">
        <v>18</v>
      </c>
      <c r="F37" s="83" t="s">
        <v>18</v>
      </c>
      <c r="G37" s="83" t="s">
        <v>18</v>
      </c>
      <c r="H37" s="83" t="s">
        <v>35</v>
      </c>
      <c r="I37" s="83" t="s">
        <v>18</v>
      </c>
      <c r="J37" s="83" t="s">
        <v>42</v>
      </c>
      <c r="L37">
        <f t="shared" ref="L37:L61" si="11">IF(B37="O",((10*10)-3.75),IF(B37="A+",((9*10)-3.75),IF(B37="A",((8.5*10)-3.75),IF(B37="B+",((8*10)-3.75),IF(B37="B",((7*10)-3.75),IF(B37="C",((6*10)-3.75),IF(B37="P",((5*10)-3.75),40)))))))</f>
        <v>96.25</v>
      </c>
      <c r="M37">
        <f t="shared" ref="M37:M61" si="12">IF(C37="O",((10*10)-3.75),IF(C37="A+",((9*10)-3.75),IF(C37="A",((8.5*10)-3.75),IF(C37="B+",((8*10)-3.75),IF(C37="B",((7*10)-3.75),IF(C37="C",((6*10)-3.75),IF(C37="P",((5*10)-3.75),40)))))))</f>
        <v>81.25</v>
      </c>
      <c r="N37">
        <f t="shared" ref="N37:N61" si="13">IF(D37="O",((10*10)-3.75),IF(D37="A+",((9*10)-3.75),IF(D37="A",((8.5*10)-3.75),IF(D37="B+",((8*10)-3.75),IF(D37="B",((7*10)-3.75),IF(D37="C",((6*10)-3.75),IF(D37="P",((5*10)-3.75),40)))))))</f>
        <v>86.25</v>
      </c>
      <c r="O37">
        <f t="shared" ref="O37:O61" si="14">IF(E37="O",((10*10)-3.75),IF(E37="A+",((9*10)-3.75),IF(E37="A",((8.5*10)-3.75),IF(E37="B+",((8*10)-3.75),IF(E37="B",((7*10)-3.75),IF(E37="C",((6*10)-3.75),IF(E37="P",((5*10)-3.75),40)))))))</f>
        <v>76.25</v>
      </c>
      <c r="P37">
        <f t="shared" ref="P37:P61" si="15">IF(F37="O",((10*10)-3.75),IF(F37="A+",((9*10)-3.75),IF(F37="A",((8.5*10)-3.75),IF(F37="B+",((8*10)-3.75),IF(F37="B",((7*10)-3.75),IF(F37="C",((6*10)-3.75),IF(F37="P",((5*10)-3.75),40)))))))</f>
        <v>76.25</v>
      </c>
      <c r="Q37">
        <f t="shared" ref="Q37:Q61" si="16">IF(G37="O",((10*10)-3.75),IF(G37="A+",((9*10)-3.75),IF(G37="A",((8.5*10)-3.75),IF(G37="B+",((8*10)-3.75),IF(G37="B",((7*10)-3.75),IF(G37="C",((6*10)-3.75),IF(G37="P",((5*10)-3.75),40)))))))</f>
        <v>76.25</v>
      </c>
      <c r="R37">
        <f t="shared" ref="R37:R61" si="17">IF(H37="O",((10*10)-3.75),IF(H37="A+",((9*10)-3.75),IF(H37="A",((8.5*10)-3.75),IF(H37="B+",((8*10)-3.75),IF(H37="B",((7*10)-3.75),IF(H37="C",((6*10)-3.75),IF(H37="P",((5*10)-3.75),40)))))))</f>
        <v>96.25</v>
      </c>
      <c r="S37">
        <f t="shared" ref="S37:S61" si="18">IF(I37="O",((10*10)-3.75),IF(I37="A+",((9*10)-3.75),IF(I37="A",((8.5*10)-3.75),IF(I37="B+",((8*10)-3.75),IF(I37="B",((7*10)-3.75),IF(I37="C",((6*10)-3.75),IF(I37="P",((5*10)-3.75),40)))))))</f>
        <v>76.25</v>
      </c>
      <c r="T37">
        <f t="shared" ref="T37:T61" si="19">IF(J37="O",((10*10)-3.75),IF(J37="A+",((9*10)-3.75),IF(J37="A",((8.5*10)-3.75),IF(J37="B+",((8*10)-3.75),IF(J37="B",((7*10)-3.75),IF(J37="C",((6*10)-3.75),IF(J37="P",((5*10)-3.75),40)))))))</f>
        <v>86.25</v>
      </c>
    </row>
    <row r="38" ht="15" spans="1:20">
      <c r="A38" s="82">
        <v>35</v>
      </c>
      <c r="B38" s="83" t="s">
        <v>16</v>
      </c>
      <c r="C38" s="83" t="s">
        <v>14</v>
      </c>
      <c r="D38" s="83" t="s">
        <v>16</v>
      </c>
      <c r="E38" s="83" t="s">
        <v>16</v>
      </c>
      <c r="F38" s="83" t="s">
        <v>13</v>
      </c>
      <c r="G38" s="83" t="s">
        <v>16</v>
      </c>
      <c r="H38" s="83" t="s">
        <v>23</v>
      </c>
      <c r="I38" s="83" t="s">
        <v>18</v>
      </c>
      <c r="J38" s="83" t="s">
        <v>18</v>
      </c>
      <c r="L38">
        <f t="shared" si="11"/>
        <v>40</v>
      </c>
      <c r="M38">
        <f t="shared" si="12"/>
        <v>56.25</v>
      </c>
      <c r="N38">
        <f t="shared" si="13"/>
        <v>40</v>
      </c>
      <c r="O38">
        <f t="shared" si="14"/>
        <v>40</v>
      </c>
      <c r="P38">
        <f t="shared" si="15"/>
        <v>66.25</v>
      </c>
      <c r="Q38">
        <f t="shared" si="16"/>
        <v>40</v>
      </c>
      <c r="R38">
        <f t="shared" si="17"/>
        <v>81.25</v>
      </c>
      <c r="S38">
        <f t="shared" si="18"/>
        <v>76.25</v>
      </c>
      <c r="T38">
        <f t="shared" si="19"/>
        <v>76.25</v>
      </c>
    </row>
    <row r="39" ht="15" spans="1:20">
      <c r="A39" s="82">
        <v>36</v>
      </c>
      <c r="B39" s="83" t="s">
        <v>23</v>
      </c>
      <c r="C39" s="83" t="s">
        <v>14</v>
      </c>
      <c r="D39" s="83" t="s">
        <v>14</v>
      </c>
      <c r="E39" s="83" t="s">
        <v>14</v>
      </c>
      <c r="F39" s="83" t="s">
        <v>14</v>
      </c>
      <c r="G39" s="83" t="s">
        <v>16</v>
      </c>
      <c r="H39" s="83" t="s">
        <v>18</v>
      </c>
      <c r="I39" s="83" t="s">
        <v>13</v>
      </c>
      <c r="J39" s="83" t="s">
        <v>18</v>
      </c>
      <c r="L39">
        <f t="shared" si="11"/>
        <v>81.25</v>
      </c>
      <c r="M39">
        <f t="shared" si="12"/>
        <v>56.25</v>
      </c>
      <c r="N39">
        <f t="shared" si="13"/>
        <v>56.25</v>
      </c>
      <c r="O39">
        <f t="shared" si="14"/>
        <v>56.25</v>
      </c>
      <c r="P39">
        <f t="shared" si="15"/>
        <v>56.25</v>
      </c>
      <c r="Q39">
        <f t="shared" si="16"/>
        <v>40</v>
      </c>
      <c r="R39">
        <f t="shared" si="17"/>
        <v>76.25</v>
      </c>
      <c r="S39">
        <f t="shared" si="18"/>
        <v>66.25</v>
      </c>
      <c r="T39">
        <f t="shared" si="19"/>
        <v>76.25</v>
      </c>
    </row>
    <row r="40" ht="15" spans="1:20">
      <c r="A40" s="82">
        <v>37</v>
      </c>
      <c r="B40" s="83" t="s">
        <v>14</v>
      </c>
      <c r="C40" s="83" t="s">
        <v>14</v>
      </c>
      <c r="D40" s="83" t="s">
        <v>13</v>
      </c>
      <c r="E40" s="83" t="s">
        <v>14</v>
      </c>
      <c r="F40" s="83" t="s">
        <v>13</v>
      </c>
      <c r="G40" s="83" t="s">
        <v>14</v>
      </c>
      <c r="H40" s="83" t="s">
        <v>13</v>
      </c>
      <c r="I40" s="83" t="s">
        <v>18</v>
      </c>
      <c r="J40" s="83" t="s">
        <v>18</v>
      </c>
      <c r="L40">
        <f t="shared" si="11"/>
        <v>56.25</v>
      </c>
      <c r="M40">
        <f t="shared" si="12"/>
        <v>56.25</v>
      </c>
      <c r="N40">
        <f t="shared" si="13"/>
        <v>66.25</v>
      </c>
      <c r="O40">
        <f t="shared" si="14"/>
        <v>56.25</v>
      </c>
      <c r="P40">
        <f t="shared" si="15"/>
        <v>66.25</v>
      </c>
      <c r="Q40">
        <f t="shared" si="16"/>
        <v>56.25</v>
      </c>
      <c r="R40">
        <f t="shared" si="17"/>
        <v>66.25</v>
      </c>
      <c r="S40">
        <f t="shared" si="18"/>
        <v>76.25</v>
      </c>
      <c r="T40">
        <f t="shared" si="19"/>
        <v>76.25</v>
      </c>
    </row>
    <row r="41" ht="15" spans="1:20">
      <c r="A41" s="82">
        <v>38</v>
      </c>
      <c r="B41" s="83" t="s">
        <v>14</v>
      </c>
      <c r="C41" s="83" t="s">
        <v>14</v>
      </c>
      <c r="D41" s="83" t="s">
        <v>14</v>
      </c>
      <c r="E41" s="83" t="s">
        <v>16</v>
      </c>
      <c r="F41" s="83" t="s">
        <v>13</v>
      </c>
      <c r="G41" s="83" t="s">
        <v>14</v>
      </c>
      <c r="H41" s="83" t="s">
        <v>18</v>
      </c>
      <c r="I41" s="83" t="s">
        <v>23</v>
      </c>
      <c r="J41" s="83" t="s">
        <v>23</v>
      </c>
      <c r="L41">
        <f t="shared" si="11"/>
        <v>56.25</v>
      </c>
      <c r="M41">
        <f t="shared" si="12"/>
        <v>56.25</v>
      </c>
      <c r="N41">
        <f t="shared" si="13"/>
        <v>56.25</v>
      </c>
      <c r="O41">
        <f t="shared" si="14"/>
        <v>40</v>
      </c>
      <c r="P41">
        <f t="shared" si="15"/>
        <v>66.25</v>
      </c>
      <c r="Q41">
        <f t="shared" si="16"/>
        <v>56.25</v>
      </c>
      <c r="R41">
        <f t="shared" si="17"/>
        <v>76.25</v>
      </c>
      <c r="S41">
        <f t="shared" si="18"/>
        <v>81.25</v>
      </c>
      <c r="T41">
        <f t="shared" si="19"/>
        <v>81.25</v>
      </c>
    </row>
    <row r="42" ht="15" spans="1:20">
      <c r="A42" s="82">
        <v>39</v>
      </c>
      <c r="B42" s="83" t="s">
        <v>13</v>
      </c>
      <c r="C42" s="83" t="s">
        <v>13</v>
      </c>
      <c r="D42" s="83" t="s">
        <v>13</v>
      </c>
      <c r="E42" s="83" t="s">
        <v>14</v>
      </c>
      <c r="F42" s="83" t="s">
        <v>18</v>
      </c>
      <c r="G42" s="83" t="s">
        <v>13</v>
      </c>
      <c r="H42" s="83" t="s">
        <v>18</v>
      </c>
      <c r="I42" s="83" t="s">
        <v>13</v>
      </c>
      <c r="J42" s="83" t="s">
        <v>18</v>
      </c>
      <c r="L42">
        <f t="shared" si="11"/>
        <v>66.25</v>
      </c>
      <c r="M42">
        <f t="shared" si="12"/>
        <v>66.25</v>
      </c>
      <c r="N42">
        <f t="shared" si="13"/>
        <v>66.25</v>
      </c>
      <c r="O42">
        <f t="shared" si="14"/>
        <v>56.25</v>
      </c>
      <c r="P42">
        <f t="shared" si="15"/>
        <v>76.25</v>
      </c>
      <c r="Q42">
        <f t="shared" si="16"/>
        <v>66.25</v>
      </c>
      <c r="R42">
        <f t="shared" si="17"/>
        <v>76.25</v>
      </c>
      <c r="S42">
        <f t="shared" si="18"/>
        <v>66.25</v>
      </c>
      <c r="T42">
        <f t="shared" si="19"/>
        <v>76.25</v>
      </c>
    </row>
    <row r="43" ht="15" spans="1:20">
      <c r="A43" s="82">
        <v>40</v>
      </c>
      <c r="B43" s="83" t="s">
        <v>18</v>
      </c>
      <c r="C43" s="83" t="s">
        <v>13</v>
      </c>
      <c r="D43" s="83" t="s">
        <v>14</v>
      </c>
      <c r="E43" s="83" t="s">
        <v>13</v>
      </c>
      <c r="F43" s="83" t="s">
        <v>13</v>
      </c>
      <c r="G43" s="83" t="s">
        <v>13</v>
      </c>
      <c r="H43" s="83" t="s">
        <v>23</v>
      </c>
      <c r="I43" s="83" t="s">
        <v>18</v>
      </c>
      <c r="J43" s="83" t="s">
        <v>23</v>
      </c>
      <c r="L43">
        <f t="shared" si="11"/>
        <v>76.25</v>
      </c>
      <c r="M43">
        <f t="shared" si="12"/>
        <v>66.25</v>
      </c>
      <c r="N43">
        <f t="shared" si="13"/>
        <v>56.25</v>
      </c>
      <c r="O43">
        <f t="shared" si="14"/>
        <v>66.25</v>
      </c>
      <c r="P43">
        <f t="shared" si="15"/>
        <v>66.25</v>
      </c>
      <c r="Q43">
        <f t="shared" si="16"/>
        <v>66.25</v>
      </c>
      <c r="R43">
        <f t="shared" si="17"/>
        <v>81.25</v>
      </c>
      <c r="S43">
        <f t="shared" si="18"/>
        <v>76.25</v>
      </c>
      <c r="T43">
        <f t="shared" si="19"/>
        <v>81.25</v>
      </c>
    </row>
    <row r="44" ht="15" spans="1:20">
      <c r="A44" s="82">
        <v>41</v>
      </c>
      <c r="B44" s="83" t="s">
        <v>23</v>
      </c>
      <c r="C44" s="83" t="s">
        <v>13</v>
      </c>
      <c r="D44" s="83" t="s">
        <v>23</v>
      </c>
      <c r="E44" s="83" t="s">
        <v>13</v>
      </c>
      <c r="F44" s="83" t="s">
        <v>13</v>
      </c>
      <c r="G44" s="83" t="s">
        <v>13</v>
      </c>
      <c r="H44" s="83" t="s">
        <v>18</v>
      </c>
      <c r="I44" s="83" t="s">
        <v>23</v>
      </c>
      <c r="J44" s="83" t="s">
        <v>42</v>
      </c>
      <c r="L44">
        <f t="shared" si="11"/>
        <v>81.25</v>
      </c>
      <c r="M44">
        <f t="shared" si="12"/>
        <v>66.25</v>
      </c>
      <c r="N44">
        <f t="shared" si="13"/>
        <v>81.25</v>
      </c>
      <c r="O44">
        <f t="shared" si="14"/>
        <v>66.25</v>
      </c>
      <c r="P44">
        <f t="shared" si="15"/>
        <v>66.25</v>
      </c>
      <c r="Q44">
        <f t="shared" si="16"/>
        <v>66.25</v>
      </c>
      <c r="R44">
        <f t="shared" si="17"/>
        <v>76.25</v>
      </c>
      <c r="S44">
        <f t="shared" si="18"/>
        <v>81.25</v>
      </c>
      <c r="T44">
        <f t="shared" si="19"/>
        <v>86.25</v>
      </c>
    </row>
    <row r="45" ht="15" spans="1:20">
      <c r="A45" s="82">
        <v>42</v>
      </c>
      <c r="B45" s="83" t="s">
        <v>23</v>
      </c>
      <c r="C45" s="83" t="s">
        <v>18</v>
      </c>
      <c r="D45" s="83" t="s">
        <v>18</v>
      </c>
      <c r="E45" s="83" t="s">
        <v>14</v>
      </c>
      <c r="F45" s="83" t="s">
        <v>18</v>
      </c>
      <c r="G45" s="83" t="s">
        <v>18</v>
      </c>
      <c r="H45" s="83" t="s">
        <v>23</v>
      </c>
      <c r="I45" s="83" t="s">
        <v>18</v>
      </c>
      <c r="J45" s="83" t="s">
        <v>18</v>
      </c>
      <c r="L45">
        <f t="shared" si="11"/>
        <v>81.25</v>
      </c>
      <c r="M45">
        <f t="shared" si="12"/>
        <v>76.25</v>
      </c>
      <c r="N45">
        <f t="shared" si="13"/>
        <v>76.25</v>
      </c>
      <c r="O45">
        <f t="shared" si="14"/>
        <v>56.25</v>
      </c>
      <c r="P45">
        <f t="shared" si="15"/>
        <v>76.25</v>
      </c>
      <c r="Q45">
        <f t="shared" si="16"/>
        <v>76.25</v>
      </c>
      <c r="R45">
        <f t="shared" si="17"/>
        <v>81.25</v>
      </c>
      <c r="S45">
        <f t="shared" si="18"/>
        <v>76.25</v>
      </c>
      <c r="T45">
        <f t="shared" si="19"/>
        <v>76.25</v>
      </c>
    </row>
    <row r="46" ht="15" spans="1:20">
      <c r="A46" s="82">
        <v>43</v>
      </c>
      <c r="B46" s="83" t="s">
        <v>14</v>
      </c>
      <c r="C46" s="83" t="s">
        <v>14</v>
      </c>
      <c r="D46" s="83" t="s">
        <v>14</v>
      </c>
      <c r="E46" s="83" t="s">
        <v>14</v>
      </c>
      <c r="F46" s="83" t="s">
        <v>14</v>
      </c>
      <c r="G46" s="83" t="s">
        <v>16</v>
      </c>
      <c r="H46" s="83" t="s">
        <v>18</v>
      </c>
      <c r="I46" s="83" t="s">
        <v>18</v>
      </c>
      <c r="J46" s="83" t="s">
        <v>13</v>
      </c>
      <c r="L46">
        <f t="shared" si="11"/>
        <v>56.25</v>
      </c>
      <c r="M46">
        <f t="shared" si="12"/>
        <v>56.25</v>
      </c>
      <c r="N46">
        <f t="shared" si="13"/>
        <v>56.25</v>
      </c>
      <c r="O46">
        <f t="shared" si="14"/>
        <v>56.25</v>
      </c>
      <c r="P46">
        <f t="shared" si="15"/>
        <v>56.25</v>
      </c>
      <c r="Q46">
        <f t="shared" si="16"/>
        <v>40</v>
      </c>
      <c r="R46">
        <f t="shared" si="17"/>
        <v>76.25</v>
      </c>
      <c r="S46">
        <f t="shared" si="18"/>
        <v>76.25</v>
      </c>
      <c r="T46">
        <f t="shared" si="19"/>
        <v>66.25</v>
      </c>
    </row>
    <row r="47" ht="15" spans="1:20">
      <c r="A47" s="82">
        <v>44</v>
      </c>
      <c r="B47" s="83" t="s">
        <v>18</v>
      </c>
      <c r="C47" s="83" t="s">
        <v>14</v>
      </c>
      <c r="D47" s="83" t="s">
        <v>14</v>
      </c>
      <c r="E47" s="83" t="s">
        <v>14</v>
      </c>
      <c r="F47" s="83" t="s">
        <v>13</v>
      </c>
      <c r="G47" s="83" t="s">
        <v>14</v>
      </c>
      <c r="H47" s="83" t="s">
        <v>18</v>
      </c>
      <c r="I47" s="83" t="s">
        <v>18</v>
      </c>
      <c r="J47" s="83" t="s">
        <v>18</v>
      </c>
      <c r="L47">
        <f t="shared" si="11"/>
        <v>76.25</v>
      </c>
      <c r="M47">
        <f t="shared" si="12"/>
        <v>56.25</v>
      </c>
      <c r="N47">
        <f t="shared" si="13"/>
        <v>56.25</v>
      </c>
      <c r="O47">
        <f t="shared" si="14"/>
        <v>56.25</v>
      </c>
      <c r="P47">
        <f t="shared" si="15"/>
        <v>66.25</v>
      </c>
      <c r="Q47">
        <f t="shared" si="16"/>
        <v>56.25</v>
      </c>
      <c r="R47">
        <f t="shared" si="17"/>
        <v>76.25</v>
      </c>
      <c r="S47">
        <f t="shared" si="18"/>
        <v>76.25</v>
      </c>
      <c r="T47">
        <f t="shared" si="19"/>
        <v>76.25</v>
      </c>
    </row>
    <row r="48" ht="15" spans="1:20">
      <c r="A48" s="82">
        <v>45</v>
      </c>
      <c r="B48" s="83" t="s">
        <v>13</v>
      </c>
      <c r="C48" s="83" t="s">
        <v>13</v>
      </c>
      <c r="D48" s="83" t="s">
        <v>13</v>
      </c>
      <c r="E48" s="83" t="s">
        <v>13</v>
      </c>
      <c r="F48" s="83" t="s">
        <v>14</v>
      </c>
      <c r="G48" s="83" t="s">
        <v>14</v>
      </c>
      <c r="H48" s="83" t="s">
        <v>13</v>
      </c>
      <c r="I48" s="83" t="s">
        <v>18</v>
      </c>
      <c r="J48" s="83" t="s">
        <v>18</v>
      </c>
      <c r="L48">
        <f t="shared" si="11"/>
        <v>66.25</v>
      </c>
      <c r="M48">
        <f t="shared" si="12"/>
        <v>66.25</v>
      </c>
      <c r="N48">
        <f t="shared" si="13"/>
        <v>66.25</v>
      </c>
      <c r="O48">
        <f t="shared" si="14"/>
        <v>66.25</v>
      </c>
      <c r="P48">
        <f t="shared" si="15"/>
        <v>56.25</v>
      </c>
      <c r="Q48">
        <f t="shared" si="16"/>
        <v>56.25</v>
      </c>
      <c r="R48">
        <f t="shared" si="17"/>
        <v>66.25</v>
      </c>
      <c r="S48">
        <f t="shared" si="18"/>
        <v>76.25</v>
      </c>
      <c r="T48">
        <f t="shared" si="19"/>
        <v>76.25</v>
      </c>
    </row>
    <row r="49" ht="15" spans="1:20">
      <c r="A49" s="82">
        <v>46</v>
      </c>
      <c r="B49" s="83" t="s">
        <v>18</v>
      </c>
      <c r="C49" s="83" t="s">
        <v>18</v>
      </c>
      <c r="D49" s="83" t="s">
        <v>23</v>
      </c>
      <c r="E49" s="83" t="s">
        <v>14</v>
      </c>
      <c r="F49" s="83" t="s">
        <v>18</v>
      </c>
      <c r="G49" s="83" t="s">
        <v>13</v>
      </c>
      <c r="H49" s="83" t="s">
        <v>23</v>
      </c>
      <c r="I49" s="83" t="s">
        <v>18</v>
      </c>
      <c r="J49" s="83" t="s">
        <v>42</v>
      </c>
      <c r="L49">
        <f t="shared" si="11"/>
        <v>76.25</v>
      </c>
      <c r="M49">
        <f t="shared" si="12"/>
        <v>76.25</v>
      </c>
      <c r="N49">
        <f t="shared" si="13"/>
        <v>81.25</v>
      </c>
      <c r="O49">
        <f t="shared" si="14"/>
        <v>56.25</v>
      </c>
      <c r="P49">
        <f t="shared" si="15"/>
        <v>76.25</v>
      </c>
      <c r="Q49">
        <f t="shared" si="16"/>
        <v>66.25</v>
      </c>
      <c r="R49">
        <f t="shared" si="17"/>
        <v>81.25</v>
      </c>
      <c r="S49">
        <f t="shared" si="18"/>
        <v>76.25</v>
      </c>
      <c r="T49">
        <f t="shared" si="19"/>
        <v>86.25</v>
      </c>
    </row>
    <row r="50" ht="15" spans="1:20">
      <c r="A50" s="82">
        <v>47</v>
      </c>
      <c r="B50" s="83" t="s">
        <v>14</v>
      </c>
      <c r="C50" s="83" t="s">
        <v>14</v>
      </c>
      <c r="D50" s="83" t="s">
        <v>13</v>
      </c>
      <c r="E50" s="83" t="s">
        <v>16</v>
      </c>
      <c r="F50" s="83" t="s">
        <v>13</v>
      </c>
      <c r="G50" s="83" t="s">
        <v>16</v>
      </c>
      <c r="H50" s="83" t="s">
        <v>18</v>
      </c>
      <c r="I50" s="83" t="s">
        <v>18</v>
      </c>
      <c r="J50" s="83" t="s">
        <v>18</v>
      </c>
      <c r="L50">
        <f t="shared" si="11"/>
        <v>56.25</v>
      </c>
      <c r="M50">
        <f t="shared" si="12"/>
        <v>56.25</v>
      </c>
      <c r="N50">
        <f t="shared" si="13"/>
        <v>66.25</v>
      </c>
      <c r="O50">
        <f t="shared" si="14"/>
        <v>40</v>
      </c>
      <c r="P50">
        <f t="shared" si="15"/>
        <v>66.25</v>
      </c>
      <c r="Q50">
        <f t="shared" si="16"/>
        <v>40</v>
      </c>
      <c r="R50">
        <f t="shared" si="17"/>
        <v>76.25</v>
      </c>
      <c r="S50">
        <f t="shared" si="18"/>
        <v>76.25</v>
      </c>
      <c r="T50">
        <f t="shared" si="19"/>
        <v>76.25</v>
      </c>
    </row>
    <row r="51" ht="15" spans="1:20">
      <c r="A51" s="82">
        <v>48</v>
      </c>
      <c r="B51" s="83" t="s">
        <v>13</v>
      </c>
      <c r="C51" s="83" t="s">
        <v>14</v>
      </c>
      <c r="D51" s="83" t="s">
        <v>14</v>
      </c>
      <c r="E51" s="83" t="s">
        <v>16</v>
      </c>
      <c r="F51" s="83" t="s">
        <v>14</v>
      </c>
      <c r="G51" s="83" t="s">
        <v>16</v>
      </c>
      <c r="H51" s="83" t="s">
        <v>23</v>
      </c>
      <c r="I51" s="83" t="s">
        <v>18</v>
      </c>
      <c r="J51" s="83" t="s">
        <v>18</v>
      </c>
      <c r="L51">
        <f t="shared" si="11"/>
        <v>66.25</v>
      </c>
      <c r="M51">
        <f t="shared" si="12"/>
        <v>56.25</v>
      </c>
      <c r="N51">
        <f t="shared" si="13"/>
        <v>56.25</v>
      </c>
      <c r="O51">
        <f t="shared" si="14"/>
        <v>40</v>
      </c>
      <c r="P51">
        <f t="shared" si="15"/>
        <v>56.25</v>
      </c>
      <c r="Q51">
        <f t="shared" si="16"/>
        <v>40</v>
      </c>
      <c r="R51">
        <f t="shared" si="17"/>
        <v>81.25</v>
      </c>
      <c r="S51">
        <f t="shared" si="18"/>
        <v>76.25</v>
      </c>
      <c r="T51">
        <f t="shared" si="19"/>
        <v>76.25</v>
      </c>
    </row>
    <row r="52" ht="15" spans="1:20">
      <c r="A52" s="82">
        <v>49</v>
      </c>
      <c r="B52" s="83" t="s">
        <v>18</v>
      </c>
      <c r="C52" s="83" t="s">
        <v>14</v>
      </c>
      <c r="D52" s="83" t="s">
        <v>23</v>
      </c>
      <c r="E52" s="83" t="s">
        <v>14</v>
      </c>
      <c r="F52" s="83" t="s">
        <v>13</v>
      </c>
      <c r="G52" s="83" t="s">
        <v>13</v>
      </c>
      <c r="H52" s="83" t="s">
        <v>18</v>
      </c>
      <c r="I52" s="83" t="s">
        <v>23</v>
      </c>
      <c r="J52" s="83" t="s">
        <v>23</v>
      </c>
      <c r="L52">
        <f t="shared" si="11"/>
        <v>76.25</v>
      </c>
      <c r="M52">
        <f t="shared" si="12"/>
        <v>56.25</v>
      </c>
      <c r="N52">
        <f t="shared" si="13"/>
        <v>81.25</v>
      </c>
      <c r="O52">
        <f t="shared" si="14"/>
        <v>56.25</v>
      </c>
      <c r="P52">
        <f t="shared" si="15"/>
        <v>66.25</v>
      </c>
      <c r="Q52">
        <f t="shared" si="16"/>
        <v>66.25</v>
      </c>
      <c r="R52">
        <f t="shared" si="17"/>
        <v>76.25</v>
      </c>
      <c r="S52">
        <f t="shared" si="18"/>
        <v>81.25</v>
      </c>
      <c r="T52">
        <f t="shared" si="19"/>
        <v>81.25</v>
      </c>
    </row>
    <row r="53" ht="15" spans="1:20">
      <c r="A53" s="82">
        <v>50</v>
      </c>
      <c r="B53" s="83" t="s">
        <v>14</v>
      </c>
      <c r="C53" s="83" t="s">
        <v>14</v>
      </c>
      <c r="D53" s="83" t="s">
        <v>14</v>
      </c>
      <c r="E53" s="83" t="s">
        <v>14</v>
      </c>
      <c r="F53" s="83" t="s">
        <v>18</v>
      </c>
      <c r="G53" s="83" t="s">
        <v>13</v>
      </c>
      <c r="H53" s="83" t="s">
        <v>23</v>
      </c>
      <c r="I53" s="83" t="s">
        <v>18</v>
      </c>
      <c r="J53" s="83" t="s">
        <v>18</v>
      </c>
      <c r="L53">
        <f t="shared" si="11"/>
        <v>56.25</v>
      </c>
      <c r="M53">
        <f t="shared" si="12"/>
        <v>56.25</v>
      </c>
      <c r="N53">
        <f t="shared" si="13"/>
        <v>56.25</v>
      </c>
      <c r="O53">
        <f t="shared" si="14"/>
        <v>56.25</v>
      </c>
      <c r="P53">
        <f t="shared" si="15"/>
        <v>76.25</v>
      </c>
      <c r="Q53">
        <f t="shared" si="16"/>
        <v>66.25</v>
      </c>
      <c r="R53">
        <f t="shared" si="17"/>
        <v>81.25</v>
      </c>
      <c r="S53">
        <f t="shared" si="18"/>
        <v>76.25</v>
      </c>
      <c r="T53">
        <f t="shared" si="19"/>
        <v>76.25</v>
      </c>
    </row>
    <row r="54" ht="15" spans="1:20">
      <c r="A54" s="82">
        <v>51</v>
      </c>
      <c r="B54" s="83" t="s">
        <v>18</v>
      </c>
      <c r="C54" s="83" t="s">
        <v>18</v>
      </c>
      <c r="D54" s="83" t="s">
        <v>35</v>
      </c>
      <c r="E54" s="83" t="s">
        <v>13</v>
      </c>
      <c r="F54" s="83" t="s">
        <v>18</v>
      </c>
      <c r="G54" s="83" t="s">
        <v>18</v>
      </c>
      <c r="H54" s="83" t="s">
        <v>42</v>
      </c>
      <c r="I54" s="83" t="s">
        <v>18</v>
      </c>
      <c r="J54" s="83" t="s">
        <v>42</v>
      </c>
      <c r="L54">
        <f t="shared" si="11"/>
        <v>76.25</v>
      </c>
      <c r="M54">
        <f t="shared" si="12"/>
        <v>76.25</v>
      </c>
      <c r="N54">
        <f t="shared" si="13"/>
        <v>96.25</v>
      </c>
      <c r="O54">
        <f t="shared" si="14"/>
        <v>66.25</v>
      </c>
      <c r="P54">
        <f t="shared" si="15"/>
        <v>76.25</v>
      </c>
      <c r="Q54">
        <f t="shared" si="16"/>
        <v>76.25</v>
      </c>
      <c r="R54">
        <f t="shared" si="17"/>
        <v>86.25</v>
      </c>
      <c r="S54">
        <f t="shared" si="18"/>
        <v>76.25</v>
      </c>
      <c r="T54">
        <f t="shared" si="19"/>
        <v>86.25</v>
      </c>
    </row>
    <row r="55" ht="15" spans="1:20">
      <c r="A55" s="82">
        <v>52</v>
      </c>
      <c r="B55" s="83" t="s">
        <v>42</v>
      </c>
      <c r="C55" s="83" t="s">
        <v>42</v>
      </c>
      <c r="D55" s="83" t="s">
        <v>23</v>
      </c>
      <c r="E55" s="83" t="s">
        <v>13</v>
      </c>
      <c r="F55" s="83" t="s">
        <v>13</v>
      </c>
      <c r="G55" s="83" t="s">
        <v>13</v>
      </c>
      <c r="H55" s="83" t="s">
        <v>42</v>
      </c>
      <c r="I55" s="83" t="s">
        <v>18</v>
      </c>
      <c r="J55" s="83" t="s">
        <v>23</v>
      </c>
      <c r="L55">
        <f t="shared" si="11"/>
        <v>86.25</v>
      </c>
      <c r="M55">
        <f t="shared" si="12"/>
        <v>86.25</v>
      </c>
      <c r="N55">
        <f t="shared" si="13"/>
        <v>81.25</v>
      </c>
      <c r="O55">
        <f t="shared" si="14"/>
        <v>66.25</v>
      </c>
      <c r="P55">
        <f t="shared" si="15"/>
        <v>66.25</v>
      </c>
      <c r="Q55">
        <f t="shared" si="16"/>
        <v>66.25</v>
      </c>
      <c r="R55">
        <f t="shared" si="17"/>
        <v>86.25</v>
      </c>
      <c r="S55">
        <f t="shared" si="18"/>
        <v>76.25</v>
      </c>
      <c r="T55">
        <f t="shared" si="19"/>
        <v>81.25</v>
      </c>
    </row>
    <row r="56" ht="15" spans="1:20">
      <c r="A56" s="82">
        <v>53</v>
      </c>
      <c r="B56" s="83" t="s">
        <v>18</v>
      </c>
      <c r="C56" s="83" t="s">
        <v>18</v>
      </c>
      <c r="D56" s="83" t="s">
        <v>42</v>
      </c>
      <c r="E56" s="83" t="s">
        <v>13</v>
      </c>
      <c r="F56" s="83" t="s">
        <v>18</v>
      </c>
      <c r="G56" s="83" t="s">
        <v>18</v>
      </c>
      <c r="H56" s="83" t="s">
        <v>42</v>
      </c>
      <c r="I56" s="83" t="s">
        <v>13</v>
      </c>
      <c r="J56" s="83" t="s">
        <v>42</v>
      </c>
      <c r="L56">
        <f t="shared" si="11"/>
        <v>76.25</v>
      </c>
      <c r="M56">
        <f t="shared" si="12"/>
        <v>76.25</v>
      </c>
      <c r="N56">
        <f t="shared" si="13"/>
        <v>86.25</v>
      </c>
      <c r="O56">
        <f t="shared" si="14"/>
        <v>66.25</v>
      </c>
      <c r="P56">
        <f t="shared" si="15"/>
        <v>76.25</v>
      </c>
      <c r="Q56">
        <f t="shared" si="16"/>
        <v>76.25</v>
      </c>
      <c r="R56">
        <f t="shared" si="17"/>
        <v>86.25</v>
      </c>
      <c r="S56">
        <f t="shared" si="18"/>
        <v>66.25</v>
      </c>
      <c r="T56">
        <f t="shared" si="19"/>
        <v>86.25</v>
      </c>
    </row>
    <row r="57" ht="15" spans="1:20">
      <c r="A57" s="82">
        <v>54</v>
      </c>
      <c r="B57" s="83" t="s">
        <v>14</v>
      </c>
      <c r="C57" s="83" t="s">
        <v>13</v>
      </c>
      <c r="D57" s="83" t="s">
        <v>14</v>
      </c>
      <c r="E57" s="83" t="s">
        <v>14</v>
      </c>
      <c r="F57" s="83" t="s">
        <v>18</v>
      </c>
      <c r="G57" s="83" t="s">
        <v>13</v>
      </c>
      <c r="H57" s="83" t="s">
        <v>42</v>
      </c>
      <c r="I57" s="83" t="s">
        <v>18</v>
      </c>
      <c r="J57" s="83" t="s">
        <v>18</v>
      </c>
      <c r="L57">
        <f t="shared" si="11"/>
        <v>56.25</v>
      </c>
      <c r="M57">
        <f t="shared" si="12"/>
        <v>66.25</v>
      </c>
      <c r="N57">
        <f t="shared" si="13"/>
        <v>56.25</v>
      </c>
      <c r="O57">
        <f t="shared" si="14"/>
        <v>56.25</v>
      </c>
      <c r="P57">
        <f t="shared" si="15"/>
        <v>76.25</v>
      </c>
      <c r="Q57">
        <f t="shared" si="16"/>
        <v>66.25</v>
      </c>
      <c r="R57">
        <f t="shared" si="17"/>
        <v>86.25</v>
      </c>
      <c r="S57">
        <f t="shared" si="18"/>
        <v>76.25</v>
      </c>
      <c r="T57">
        <f t="shared" si="19"/>
        <v>76.25</v>
      </c>
    </row>
    <row r="58" ht="15" spans="1:20">
      <c r="A58" s="82">
        <v>55</v>
      </c>
      <c r="B58" s="83" t="s">
        <v>18</v>
      </c>
      <c r="C58" s="83" t="s">
        <v>18</v>
      </c>
      <c r="D58" s="83" t="s">
        <v>42</v>
      </c>
      <c r="E58" s="83" t="s">
        <v>13</v>
      </c>
      <c r="F58" s="83" t="s">
        <v>13</v>
      </c>
      <c r="G58" s="83" t="s">
        <v>18</v>
      </c>
      <c r="H58" s="83" t="s">
        <v>42</v>
      </c>
      <c r="I58" s="83" t="s">
        <v>23</v>
      </c>
      <c r="J58" s="83" t="s">
        <v>42</v>
      </c>
      <c r="L58">
        <f t="shared" si="11"/>
        <v>76.25</v>
      </c>
      <c r="M58">
        <f t="shared" si="12"/>
        <v>76.25</v>
      </c>
      <c r="N58">
        <f t="shared" si="13"/>
        <v>86.25</v>
      </c>
      <c r="O58">
        <f t="shared" si="14"/>
        <v>66.25</v>
      </c>
      <c r="P58">
        <f t="shared" si="15"/>
        <v>66.25</v>
      </c>
      <c r="Q58">
        <f t="shared" si="16"/>
        <v>76.25</v>
      </c>
      <c r="R58">
        <f t="shared" si="17"/>
        <v>86.25</v>
      </c>
      <c r="S58">
        <f t="shared" si="18"/>
        <v>81.25</v>
      </c>
      <c r="T58">
        <f t="shared" si="19"/>
        <v>86.25</v>
      </c>
    </row>
    <row r="59" ht="15" spans="1:20">
      <c r="A59" s="82">
        <v>56</v>
      </c>
      <c r="B59" s="83" t="s">
        <v>42</v>
      </c>
      <c r="C59" s="83" t="s">
        <v>18</v>
      </c>
      <c r="D59" s="83" t="s">
        <v>42</v>
      </c>
      <c r="E59" s="83" t="s">
        <v>14</v>
      </c>
      <c r="F59" s="83" t="s">
        <v>18</v>
      </c>
      <c r="G59" s="83" t="s">
        <v>13</v>
      </c>
      <c r="H59" s="83" t="s">
        <v>42</v>
      </c>
      <c r="I59" s="83" t="s">
        <v>18</v>
      </c>
      <c r="J59" s="83" t="s">
        <v>42</v>
      </c>
      <c r="L59">
        <f t="shared" si="11"/>
        <v>86.25</v>
      </c>
      <c r="M59">
        <f t="shared" si="12"/>
        <v>76.25</v>
      </c>
      <c r="N59">
        <f t="shared" si="13"/>
        <v>86.25</v>
      </c>
      <c r="O59">
        <f t="shared" si="14"/>
        <v>56.25</v>
      </c>
      <c r="P59">
        <f t="shared" si="15"/>
        <v>76.25</v>
      </c>
      <c r="Q59">
        <f t="shared" si="16"/>
        <v>66.25</v>
      </c>
      <c r="R59">
        <f t="shared" si="17"/>
        <v>86.25</v>
      </c>
      <c r="S59">
        <f t="shared" si="18"/>
        <v>76.25</v>
      </c>
      <c r="T59">
        <f t="shared" si="19"/>
        <v>86.25</v>
      </c>
    </row>
    <row r="60" ht="15" spans="1:20">
      <c r="A60" s="82">
        <v>57</v>
      </c>
      <c r="B60" s="83" t="s">
        <v>18</v>
      </c>
      <c r="C60" s="83" t="s">
        <v>13</v>
      </c>
      <c r="D60" s="83" t="s">
        <v>13</v>
      </c>
      <c r="E60" s="83" t="s">
        <v>14</v>
      </c>
      <c r="F60" s="83" t="s">
        <v>13</v>
      </c>
      <c r="G60" s="83" t="s">
        <v>14</v>
      </c>
      <c r="H60" s="83" t="s">
        <v>42</v>
      </c>
      <c r="I60" s="83" t="s">
        <v>18</v>
      </c>
      <c r="J60" s="83" t="s">
        <v>18</v>
      </c>
      <c r="L60">
        <f t="shared" si="11"/>
        <v>76.25</v>
      </c>
      <c r="M60">
        <f t="shared" si="12"/>
        <v>66.25</v>
      </c>
      <c r="N60">
        <f t="shared" si="13"/>
        <v>66.25</v>
      </c>
      <c r="O60">
        <f t="shared" si="14"/>
        <v>56.25</v>
      </c>
      <c r="P60">
        <f t="shared" si="15"/>
        <v>66.25</v>
      </c>
      <c r="Q60">
        <f t="shared" si="16"/>
        <v>56.25</v>
      </c>
      <c r="R60">
        <f t="shared" si="17"/>
        <v>86.25</v>
      </c>
      <c r="S60">
        <f t="shared" si="18"/>
        <v>76.25</v>
      </c>
      <c r="T60">
        <f t="shared" si="19"/>
        <v>76.25</v>
      </c>
    </row>
    <row r="61" ht="15" spans="1:20">
      <c r="A61" s="82">
        <v>58</v>
      </c>
      <c r="B61" s="83" t="s">
        <v>42</v>
      </c>
      <c r="C61" s="83" t="s">
        <v>18</v>
      </c>
      <c r="D61" s="83" t="s">
        <v>42</v>
      </c>
      <c r="E61" s="83" t="s">
        <v>13</v>
      </c>
      <c r="F61" s="83" t="s">
        <v>18</v>
      </c>
      <c r="G61" s="83" t="s">
        <v>13</v>
      </c>
      <c r="H61" s="83" t="s">
        <v>23</v>
      </c>
      <c r="I61" s="83" t="s">
        <v>18</v>
      </c>
      <c r="J61" s="83" t="s">
        <v>42</v>
      </c>
      <c r="L61">
        <f t="shared" si="11"/>
        <v>86.25</v>
      </c>
      <c r="M61">
        <f t="shared" si="12"/>
        <v>76.25</v>
      </c>
      <c r="N61">
        <f t="shared" si="13"/>
        <v>86.25</v>
      </c>
      <c r="O61">
        <f t="shared" si="14"/>
        <v>66.25</v>
      </c>
      <c r="P61">
        <f t="shared" si="15"/>
        <v>76.25</v>
      </c>
      <c r="Q61">
        <f t="shared" si="16"/>
        <v>66.25</v>
      </c>
      <c r="R61">
        <f t="shared" si="17"/>
        <v>81.25</v>
      </c>
      <c r="S61">
        <f t="shared" si="18"/>
        <v>76.25</v>
      </c>
      <c r="T61">
        <f t="shared" si="19"/>
        <v>86.25</v>
      </c>
    </row>
    <row r="63" spans="11:20">
      <c r="K63" s="84">
        <v>70</v>
      </c>
      <c r="L63">
        <f t="shared" ref="L63:T63" si="20">COUNTIF(L$4:L$62,"&gt;=70")</f>
        <v>39</v>
      </c>
      <c r="M63">
        <f t="shared" si="20"/>
        <v>20</v>
      </c>
      <c r="N63">
        <f t="shared" si="20"/>
        <v>32</v>
      </c>
      <c r="O63">
        <f t="shared" si="20"/>
        <v>3</v>
      </c>
      <c r="P63">
        <f t="shared" si="20"/>
        <v>18</v>
      </c>
      <c r="Q63">
        <f t="shared" si="20"/>
        <v>13</v>
      </c>
      <c r="R63">
        <f t="shared" si="20"/>
        <v>51</v>
      </c>
      <c r="S63">
        <f t="shared" si="20"/>
        <v>53</v>
      </c>
      <c r="T63">
        <f t="shared" si="20"/>
        <v>56</v>
      </c>
    </row>
    <row r="64" spans="11:20">
      <c r="K64" s="84">
        <v>65</v>
      </c>
      <c r="L64">
        <f t="shared" ref="L64:T64" si="21">COUNTIF(L$4:L$62,"&gt;=65")</f>
        <v>46</v>
      </c>
      <c r="M64">
        <f t="shared" si="21"/>
        <v>35</v>
      </c>
      <c r="N64">
        <f t="shared" si="21"/>
        <v>47</v>
      </c>
      <c r="O64">
        <f t="shared" si="21"/>
        <v>20</v>
      </c>
      <c r="P64">
        <f t="shared" si="21"/>
        <v>47</v>
      </c>
      <c r="Q64">
        <f t="shared" si="21"/>
        <v>36</v>
      </c>
      <c r="R64">
        <f t="shared" si="21"/>
        <v>58</v>
      </c>
      <c r="S64">
        <f t="shared" si="21"/>
        <v>58</v>
      </c>
      <c r="T64">
        <f t="shared" si="21"/>
        <v>58</v>
      </c>
    </row>
    <row r="65" spans="11:20">
      <c r="K65" s="84">
        <v>55</v>
      </c>
      <c r="L65">
        <f t="shared" ref="L65:T65" si="22">COUNTIF(L$4:L$62,"&gt;=55")</f>
        <v>56</v>
      </c>
      <c r="M65">
        <f t="shared" si="22"/>
        <v>56</v>
      </c>
      <c r="N65">
        <f t="shared" si="22"/>
        <v>56</v>
      </c>
      <c r="O65">
        <f t="shared" si="22"/>
        <v>49</v>
      </c>
      <c r="P65">
        <f t="shared" si="22"/>
        <v>58</v>
      </c>
      <c r="Q65">
        <f t="shared" si="22"/>
        <v>51</v>
      </c>
      <c r="R65">
        <f t="shared" si="22"/>
        <v>58</v>
      </c>
      <c r="S65">
        <f t="shared" si="22"/>
        <v>58</v>
      </c>
      <c r="T65">
        <f t="shared" si="22"/>
        <v>58</v>
      </c>
    </row>
    <row r="67" spans="11:20">
      <c r="K67" s="85">
        <v>0.7</v>
      </c>
      <c r="L67">
        <f>ROUND((L63/58)*100,0)</f>
        <v>67</v>
      </c>
      <c r="M67">
        <f t="shared" ref="M67:T67" si="23">ROUND((M63/58)*100,0)</f>
        <v>34</v>
      </c>
      <c r="N67">
        <f t="shared" si="23"/>
        <v>55</v>
      </c>
      <c r="O67">
        <f t="shared" si="23"/>
        <v>5</v>
      </c>
      <c r="P67">
        <f t="shared" si="23"/>
        <v>31</v>
      </c>
      <c r="Q67">
        <f t="shared" si="23"/>
        <v>22</v>
      </c>
      <c r="R67">
        <f t="shared" si="23"/>
        <v>88</v>
      </c>
      <c r="S67">
        <f t="shared" si="23"/>
        <v>91</v>
      </c>
      <c r="T67">
        <f t="shared" si="23"/>
        <v>97</v>
      </c>
    </row>
    <row r="68" spans="11:20">
      <c r="K68" s="85">
        <v>0.65</v>
      </c>
      <c r="L68">
        <f>ROUND((L64/58)*100,0)</f>
        <v>79</v>
      </c>
      <c r="M68">
        <f>ROUND((M64/58)*100,0)</f>
        <v>60</v>
      </c>
      <c r="N68">
        <f>ROUND((N64/58)*100,0)</f>
        <v>81</v>
      </c>
      <c r="O68">
        <f>ROUND((O64/58)*100,0)</f>
        <v>34</v>
      </c>
      <c r="P68">
        <f>ROUND((P64/58)*100,0)</f>
        <v>81</v>
      </c>
      <c r="Q68">
        <f>ROUND((Q64/58)*100,0)</f>
        <v>62</v>
      </c>
      <c r="R68">
        <f>ROUND((R64/58)*100,0)</f>
        <v>100</v>
      </c>
      <c r="S68">
        <f>ROUND((S64/58)*100,0)</f>
        <v>100</v>
      </c>
      <c r="T68">
        <f>ROUND((T64/58)*100,0)</f>
        <v>100</v>
      </c>
    </row>
    <row r="69" spans="11:20">
      <c r="K69" s="85">
        <v>0.55</v>
      </c>
      <c r="L69">
        <f>ROUND((L65/58)*100,0)</f>
        <v>97</v>
      </c>
      <c r="M69">
        <f>ROUND((M65/58)*100,0)</f>
        <v>97</v>
      </c>
      <c r="N69">
        <f>ROUND((N65/58)*100,0)</f>
        <v>97</v>
      </c>
      <c r="O69">
        <f>ROUND((O65/58)*100,0)</f>
        <v>84</v>
      </c>
      <c r="P69">
        <f>ROUND((P65/58)*100,0)</f>
        <v>100</v>
      </c>
      <c r="Q69">
        <f>ROUND((Q65/58)*100,0)</f>
        <v>88</v>
      </c>
      <c r="R69">
        <f>ROUND((R65/58)*100,0)</f>
        <v>100</v>
      </c>
      <c r="S69">
        <f>ROUND((S65/58)*100,0)</f>
        <v>100</v>
      </c>
      <c r="T69">
        <f>ROUND((T65/58)*100,0)</f>
        <v>100</v>
      </c>
    </row>
    <row r="70" spans="21:21">
      <c r="U70" s="88" t="s">
        <v>207</v>
      </c>
    </row>
    <row r="71" spans="9:21">
      <c r="I71" s="86" t="s">
        <v>208</v>
      </c>
      <c r="K71" s="86"/>
      <c r="L71">
        <f t="shared" ref="L71:T71" si="24">IF(L67&gt;70,3,IF(L67&gt;60,2,IF(L67&gt;50,1,0)))</f>
        <v>2</v>
      </c>
      <c r="M71">
        <f t="shared" si="24"/>
        <v>0</v>
      </c>
      <c r="N71">
        <f t="shared" si="24"/>
        <v>1</v>
      </c>
      <c r="O71">
        <f t="shared" si="24"/>
        <v>0</v>
      </c>
      <c r="P71">
        <f t="shared" si="24"/>
        <v>0</v>
      </c>
      <c r="Q71">
        <f t="shared" si="24"/>
        <v>0</v>
      </c>
      <c r="R71">
        <f t="shared" si="24"/>
        <v>3</v>
      </c>
      <c r="S71">
        <f t="shared" si="24"/>
        <v>3</v>
      </c>
      <c r="T71">
        <f t="shared" si="24"/>
        <v>3</v>
      </c>
      <c r="U71">
        <f t="shared" ref="U71:U73" si="25">ROUND((SUM(L71:T71)/9),0)</f>
        <v>1</v>
      </c>
    </row>
    <row r="72" spans="9:21">
      <c r="I72" s="87" t="s">
        <v>209</v>
      </c>
      <c r="K72" s="87"/>
      <c r="L72">
        <f t="shared" ref="L72:T72" si="26">IF(L68&gt;70,3,IF(L68&gt;60,2,IF(L68&gt;50,1,0)))</f>
        <v>3</v>
      </c>
      <c r="M72">
        <f t="shared" si="26"/>
        <v>1</v>
      </c>
      <c r="N72">
        <f t="shared" si="26"/>
        <v>3</v>
      </c>
      <c r="O72">
        <f t="shared" si="26"/>
        <v>0</v>
      </c>
      <c r="P72">
        <f t="shared" si="26"/>
        <v>3</v>
      </c>
      <c r="Q72">
        <f t="shared" si="26"/>
        <v>2</v>
      </c>
      <c r="R72">
        <f t="shared" si="26"/>
        <v>3</v>
      </c>
      <c r="S72">
        <f t="shared" si="26"/>
        <v>3</v>
      </c>
      <c r="T72">
        <f t="shared" si="26"/>
        <v>3</v>
      </c>
      <c r="U72">
        <f t="shared" si="25"/>
        <v>2</v>
      </c>
    </row>
    <row r="73" spans="9:21">
      <c r="I73" s="87" t="s">
        <v>210</v>
      </c>
      <c r="K73" s="87"/>
      <c r="L73">
        <f t="shared" ref="L73:T73" si="27">IF(L69&gt;70,3,IF(L69&gt;60,2,IF(L69&gt;50,1,0)))</f>
        <v>3</v>
      </c>
      <c r="M73">
        <f t="shared" si="27"/>
        <v>3</v>
      </c>
      <c r="N73">
        <f t="shared" si="27"/>
        <v>3</v>
      </c>
      <c r="O73">
        <f t="shared" si="27"/>
        <v>3</v>
      </c>
      <c r="P73">
        <f t="shared" si="27"/>
        <v>3</v>
      </c>
      <c r="Q73">
        <f t="shared" si="27"/>
        <v>3</v>
      </c>
      <c r="R73">
        <f t="shared" si="27"/>
        <v>3</v>
      </c>
      <c r="S73">
        <f t="shared" si="27"/>
        <v>3</v>
      </c>
      <c r="T73">
        <f t="shared" si="27"/>
        <v>3</v>
      </c>
      <c r="U73">
        <f t="shared" si="25"/>
        <v>3</v>
      </c>
    </row>
  </sheetData>
  <mergeCells count="1">
    <mergeCell ref="A1:L1"/>
  </mergeCells>
  <conditionalFormatting sqref="B3:J3">
    <cfRule type="containsText" dxfId="3" priority="4" operator="between" text="F">
      <formula>NOT(ISERROR(SEARCH("F",B3)))</formula>
    </cfRule>
  </conditionalFormatting>
  <conditionalFormatting sqref="L3:T3">
    <cfRule type="containsText" dxfId="3" priority="2" operator="between" text="F">
      <formula>NOT(ISERROR(SEARCH("F",L3)))</formula>
    </cfRule>
  </conditionalFormatting>
  <conditionalFormatting sqref="B4:J61">
    <cfRule type="containsText" dxfId="6" priority="1" operator="between" text="f">
      <formula>NOT(ISERROR(SEARCH("f",B4)))</formula>
    </cfRule>
  </conditionalFormatting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8"/>
  <sheetViews>
    <sheetView topLeftCell="A57" workbookViewId="0">
      <selection activeCell="H76" sqref="H76:H78"/>
    </sheetView>
  </sheetViews>
  <sheetFormatPr defaultColWidth="8.8" defaultRowHeight="12.75"/>
  <sheetData>
    <row r="1" ht="17.25" spans="1:11">
      <c r="A1" s="79" t="s">
        <v>264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3" spans="1:19">
      <c r="A3" s="80" t="s">
        <v>197</v>
      </c>
      <c r="B3" s="81" t="s">
        <v>198</v>
      </c>
      <c r="C3" s="81" t="s">
        <v>213</v>
      </c>
      <c r="D3" s="81" t="s">
        <v>214</v>
      </c>
      <c r="E3" s="81" t="s">
        <v>265</v>
      </c>
      <c r="F3" s="81" t="s">
        <v>202</v>
      </c>
      <c r="G3" s="81" t="s">
        <v>216</v>
      </c>
      <c r="H3" s="81" t="s">
        <v>217</v>
      </c>
      <c r="I3" s="81" t="s">
        <v>218</v>
      </c>
      <c r="J3" s="81" t="s">
        <v>219</v>
      </c>
      <c r="K3" s="81" t="str">
        <f>B3</f>
        <v>MA101</v>
      </c>
      <c r="L3" s="81" t="str">
        <f t="shared" ref="L3:S3" si="0">C3</f>
        <v>PH100</v>
      </c>
      <c r="M3" s="81" t="str">
        <f t="shared" si="0"/>
        <v>BE110</v>
      </c>
      <c r="N3" s="81" t="str">
        <f t="shared" si="0"/>
        <v>BE101 06</v>
      </c>
      <c r="O3" s="81" t="str">
        <f t="shared" si="0"/>
        <v>BE103</v>
      </c>
      <c r="P3" s="81" t="str">
        <f t="shared" si="0"/>
        <v>EE100</v>
      </c>
      <c r="Q3" s="81" t="str">
        <f t="shared" si="0"/>
        <v>PH110</v>
      </c>
      <c r="R3" s="81" t="str">
        <f t="shared" si="0"/>
        <v>CH110</v>
      </c>
      <c r="S3" s="81" t="str">
        <f t="shared" si="0"/>
        <v>EE110</v>
      </c>
    </row>
    <row r="4" ht="15" spans="1:19">
      <c r="A4" s="82">
        <v>1</v>
      </c>
      <c r="B4" s="89" t="s">
        <v>14</v>
      </c>
      <c r="C4" s="89" t="s">
        <v>13</v>
      </c>
      <c r="D4" s="89" t="s">
        <v>13</v>
      </c>
      <c r="E4" s="89" t="s">
        <v>14</v>
      </c>
      <c r="F4" s="89" t="s">
        <v>18</v>
      </c>
      <c r="G4" s="89" t="s">
        <v>14</v>
      </c>
      <c r="H4" s="89" t="s">
        <v>18</v>
      </c>
      <c r="I4" s="89" t="s">
        <v>18</v>
      </c>
      <c r="J4" s="89" t="s">
        <v>18</v>
      </c>
      <c r="K4">
        <f>IF(B4="O",((10*10)-3.75),IF(B4="A+",((9*10)-3.75),IF(B4="A",((8.5*10)-3.75),IF(B4="B+",((8*10)-3.75),IF(B4="B",((7*10)-3.75),IF(B4="C",((6*10)-3.75),IF(B4="P",((5*10)-3.75),40)))))))</f>
        <v>56.25</v>
      </c>
      <c r="L4">
        <f t="shared" ref="L4:S4" si="1">IF(C4="O",((10*10)-3.75),IF(C4="A+",((9*10)-3.75),IF(C4="A",((8.5*10)-3.75),IF(C4="B+",((8*10)-3.75),IF(C4="B",((7*10)-3.75),IF(C4="C",((6*10)-3.75),IF(C4="P",((5*10)-3.75),40)))))))</f>
        <v>66.25</v>
      </c>
      <c r="M4">
        <f t="shared" si="1"/>
        <v>66.25</v>
      </c>
      <c r="N4">
        <f t="shared" si="1"/>
        <v>56.25</v>
      </c>
      <c r="O4">
        <f t="shared" si="1"/>
        <v>76.25</v>
      </c>
      <c r="P4">
        <f t="shared" si="1"/>
        <v>56.25</v>
      </c>
      <c r="Q4">
        <f t="shared" si="1"/>
        <v>76.25</v>
      </c>
      <c r="R4">
        <f t="shared" si="1"/>
        <v>76.25</v>
      </c>
      <c r="S4">
        <f t="shared" si="1"/>
        <v>76.25</v>
      </c>
    </row>
    <row r="5" ht="15" spans="1:19">
      <c r="A5" s="82">
        <v>2</v>
      </c>
      <c r="B5" s="83" t="s">
        <v>16</v>
      </c>
      <c r="C5" s="83" t="s">
        <v>15</v>
      </c>
      <c r="D5" s="83" t="s">
        <v>14</v>
      </c>
      <c r="E5" s="83" t="s">
        <v>15</v>
      </c>
      <c r="F5" s="83" t="s">
        <v>14</v>
      </c>
      <c r="G5" s="83" t="s">
        <v>14</v>
      </c>
      <c r="H5" s="83" t="s">
        <v>18</v>
      </c>
      <c r="I5" s="83" t="s">
        <v>18</v>
      </c>
      <c r="J5" s="83" t="s">
        <v>18</v>
      </c>
      <c r="K5">
        <f t="shared" ref="K5:K36" si="2">IF(B5="O",((10*10)-3.75),IF(B5="A+",((9*10)-3.75),IF(B5="A",((8.5*10)-3.75),IF(B5="B+",((8*10)-3.75),IF(B5="B",((7*10)-3.75),IF(B5="C",((6*10)-3.75),IF(B5="P",((5*10)-3.75),40)))))))</f>
        <v>40</v>
      </c>
      <c r="L5">
        <f t="shared" ref="L5:L36" si="3">IF(C5="O",((10*10)-3.75),IF(C5="A+",((9*10)-3.75),IF(C5="A",((8.5*10)-3.75),IF(C5="B+",((8*10)-3.75),IF(C5="B",((7*10)-3.75),IF(C5="C",((6*10)-3.75),IF(C5="P",((5*10)-3.75),40)))))))</f>
        <v>46.25</v>
      </c>
      <c r="M5">
        <f t="shared" ref="M5:M36" si="4">IF(D5="O",((10*10)-3.75),IF(D5="A+",((9*10)-3.75),IF(D5="A",((8.5*10)-3.75),IF(D5="B+",((8*10)-3.75),IF(D5="B",((7*10)-3.75),IF(D5="C",((6*10)-3.75),IF(D5="P",((5*10)-3.75),40)))))))</f>
        <v>56.25</v>
      </c>
      <c r="N5">
        <f t="shared" ref="N5:N36" si="5">IF(E5="O",((10*10)-3.75),IF(E5="A+",((9*10)-3.75),IF(E5="A",((8.5*10)-3.75),IF(E5="B+",((8*10)-3.75),IF(E5="B",((7*10)-3.75),IF(E5="C",((6*10)-3.75),IF(E5="P",((5*10)-3.75),40)))))))</f>
        <v>46.25</v>
      </c>
      <c r="O5">
        <f t="shared" ref="O5:O36" si="6">IF(F5="O",((10*10)-3.75),IF(F5="A+",((9*10)-3.75),IF(F5="A",((8.5*10)-3.75),IF(F5="B+",((8*10)-3.75),IF(F5="B",((7*10)-3.75),IF(F5="C",((6*10)-3.75),IF(F5="P",((5*10)-3.75),40)))))))</f>
        <v>56.25</v>
      </c>
      <c r="P5">
        <f t="shared" ref="P5:P36" si="7">IF(G5="O",((10*10)-3.75),IF(G5="A+",((9*10)-3.75),IF(G5="A",((8.5*10)-3.75),IF(G5="B+",((8*10)-3.75),IF(G5="B",((7*10)-3.75),IF(G5="C",((6*10)-3.75),IF(G5="P",((5*10)-3.75),40)))))))</f>
        <v>56.25</v>
      </c>
      <c r="Q5">
        <f t="shared" ref="Q5:Q36" si="8">IF(H5="O",((10*10)-3.75),IF(H5="A+",((9*10)-3.75),IF(H5="A",((8.5*10)-3.75),IF(H5="B+",((8*10)-3.75),IF(H5="B",((7*10)-3.75),IF(H5="C",((6*10)-3.75),IF(H5="P",((5*10)-3.75),40)))))))</f>
        <v>76.25</v>
      </c>
      <c r="R5">
        <f t="shared" ref="R5:R36" si="9">IF(I5="O",((10*10)-3.75),IF(I5="A+",((9*10)-3.75),IF(I5="A",((8.5*10)-3.75),IF(I5="B+",((8*10)-3.75),IF(I5="B",((7*10)-3.75),IF(I5="C",((6*10)-3.75),IF(I5="P",((5*10)-3.75),40)))))))</f>
        <v>76.25</v>
      </c>
      <c r="S5">
        <f t="shared" ref="S5:S36" si="10">IF(J5="O",((10*10)-3.75),IF(J5="A+",((9*10)-3.75),IF(J5="A",((8.5*10)-3.75),IF(J5="B+",((8*10)-3.75),IF(J5="B",((7*10)-3.75),IF(J5="C",((6*10)-3.75),IF(J5="P",((5*10)-3.75),40)))))))</f>
        <v>76.25</v>
      </c>
    </row>
    <row r="6" ht="15" spans="1:19">
      <c r="A6" s="82">
        <v>3</v>
      </c>
      <c r="B6" s="83" t="s">
        <v>14</v>
      </c>
      <c r="C6" s="83" t="s">
        <v>15</v>
      </c>
      <c r="D6" s="83" t="s">
        <v>13</v>
      </c>
      <c r="E6" s="83" t="s">
        <v>14</v>
      </c>
      <c r="F6" s="83" t="s">
        <v>14</v>
      </c>
      <c r="G6" s="83" t="s">
        <v>14</v>
      </c>
      <c r="H6" s="83" t="s">
        <v>18</v>
      </c>
      <c r="I6" s="83" t="s">
        <v>13</v>
      </c>
      <c r="J6" s="83" t="s">
        <v>18</v>
      </c>
      <c r="K6">
        <f t="shared" si="2"/>
        <v>56.25</v>
      </c>
      <c r="L6">
        <f t="shared" si="3"/>
        <v>46.25</v>
      </c>
      <c r="M6">
        <f t="shared" si="4"/>
        <v>66.25</v>
      </c>
      <c r="N6">
        <f t="shared" si="5"/>
        <v>56.25</v>
      </c>
      <c r="O6">
        <f t="shared" si="6"/>
        <v>56.25</v>
      </c>
      <c r="P6">
        <f t="shared" si="7"/>
        <v>56.25</v>
      </c>
      <c r="Q6">
        <f t="shared" si="8"/>
        <v>76.25</v>
      </c>
      <c r="R6">
        <f t="shared" si="9"/>
        <v>66.25</v>
      </c>
      <c r="S6">
        <f t="shared" si="10"/>
        <v>76.25</v>
      </c>
    </row>
    <row r="7" ht="15" spans="1:19">
      <c r="A7" s="82">
        <v>4</v>
      </c>
      <c r="B7" s="83" t="s">
        <v>42</v>
      </c>
      <c r="C7" s="83" t="s">
        <v>13</v>
      </c>
      <c r="D7" s="83" t="s">
        <v>13</v>
      </c>
      <c r="E7" s="83" t="s">
        <v>13</v>
      </c>
      <c r="F7" s="83" t="s">
        <v>18</v>
      </c>
      <c r="G7" s="83" t="s">
        <v>14</v>
      </c>
      <c r="H7" s="83" t="s">
        <v>35</v>
      </c>
      <c r="I7" s="83" t="s">
        <v>42</v>
      </c>
      <c r="J7" s="83" t="s">
        <v>23</v>
      </c>
      <c r="K7">
        <f t="shared" si="2"/>
        <v>86.25</v>
      </c>
      <c r="L7">
        <f t="shared" si="3"/>
        <v>66.25</v>
      </c>
      <c r="M7">
        <f t="shared" si="4"/>
        <v>66.25</v>
      </c>
      <c r="N7">
        <f t="shared" si="5"/>
        <v>66.25</v>
      </c>
      <c r="O7">
        <f t="shared" si="6"/>
        <v>76.25</v>
      </c>
      <c r="P7">
        <f t="shared" si="7"/>
        <v>56.25</v>
      </c>
      <c r="Q7">
        <f t="shared" si="8"/>
        <v>96.25</v>
      </c>
      <c r="R7">
        <f t="shared" si="9"/>
        <v>86.25</v>
      </c>
      <c r="S7">
        <f t="shared" si="10"/>
        <v>81.25</v>
      </c>
    </row>
    <row r="8" ht="15" spans="1:19">
      <c r="A8" s="82">
        <v>5</v>
      </c>
      <c r="B8" s="83" t="s">
        <v>18</v>
      </c>
      <c r="C8" s="83" t="s">
        <v>23</v>
      </c>
      <c r="D8" s="83" t="s">
        <v>18</v>
      </c>
      <c r="E8" s="83" t="s">
        <v>18</v>
      </c>
      <c r="F8" s="83" t="s">
        <v>18</v>
      </c>
      <c r="G8" s="83" t="s">
        <v>18</v>
      </c>
      <c r="H8" s="83" t="s">
        <v>23</v>
      </c>
      <c r="I8" s="83" t="s">
        <v>42</v>
      </c>
      <c r="J8" s="83" t="s">
        <v>42</v>
      </c>
      <c r="K8">
        <f t="shared" si="2"/>
        <v>76.25</v>
      </c>
      <c r="L8">
        <f t="shared" si="3"/>
        <v>81.25</v>
      </c>
      <c r="M8">
        <f t="shared" si="4"/>
        <v>76.25</v>
      </c>
      <c r="N8">
        <f t="shared" si="5"/>
        <v>76.25</v>
      </c>
      <c r="O8">
        <f t="shared" si="6"/>
        <v>76.25</v>
      </c>
      <c r="P8">
        <f t="shared" si="7"/>
        <v>76.25</v>
      </c>
      <c r="Q8">
        <f t="shared" si="8"/>
        <v>81.25</v>
      </c>
      <c r="R8">
        <f t="shared" si="9"/>
        <v>86.25</v>
      </c>
      <c r="S8">
        <f t="shared" si="10"/>
        <v>86.25</v>
      </c>
    </row>
    <row r="9" ht="15" spans="1:19">
      <c r="A9" s="82">
        <v>6</v>
      </c>
      <c r="B9" s="83" t="s">
        <v>23</v>
      </c>
      <c r="C9" s="83" t="s">
        <v>13</v>
      </c>
      <c r="D9" s="83" t="s">
        <v>13</v>
      </c>
      <c r="E9" s="83" t="s">
        <v>13</v>
      </c>
      <c r="F9" s="83" t="s">
        <v>18</v>
      </c>
      <c r="G9" s="83" t="s">
        <v>13</v>
      </c>
      <c r="H9" s="83" t="s">
        <v>23</v>
      </c>
      <c r="I9" s="83" t="s">
        <v>23</v>
      </c>
      <c r="J9" s="83" t="s">
        <v>23</v>
      </c>
      <c r="K9">
        <f t="shared" si="2"/>
        <v>81.25</v>
      </c>
      <c r="L9">
        <f t="shared" si="3"/>
        <v>66.25</v>
      </c>
      <c r="M9">
        <f t="shared" si="4"/>
        <v>66.25</v>
      </c>
      <c r="N9">
        <f t="shared" si="5"/>
        <v>66.25</v>
      </c>
      <c r="O9">
        <f t="shared" si="6"/>
        <v>76.25</v>
      </c>
      <c r="P9">
        <f t="shared" si="7"/>
        <v>66.25</v>
      </c>
      <c r="Q9">
        <f t="shared" si="8"/>
        <v>81.25</v>
      </c>
      <c r="R9">
        <f t="shared" si="9"/>
        <v>81.25</v>
      </c>
      <c r="S9">
        <f t="shared" si="10"/>
        <v>81.25</v>
      </c>
    </row>
    <row r="10" ht="15" spans="1:19">
      <c r="A10" s="82">
        <v>7</v>
      </c>
      <c r="B10" s="83" t="s">
        <v>42</v>
      </c>
      <c r="C10" s="83" t="s">
        <v>18</v>
      </c>
      <c r="D10" s="83" t="s">
        <v>23</v>
      </c>
      <c r="E10" s="83" t="s">
        <v>13</v>
      </c>
      <c r="F10" s="83" t="s">
        <v>23</v>
      </c>
      <c r="G10" s="83" t="s">
        <v>18</v>
      </c>
      <c r="H10" s="83" t="s">
        <v>18</v>
      </c>
      <c r="I10" s="83" t="s">
        <v>42</v>
      </c>
      <c r="J10" s="83" t="s">
        <v>18</v>
      </c>
      <c r="K10">
        <f t="shared" si="2"/>
        <v>86.25</v>
      </c>
      <c r="L10">
        <f t="shared" si="3"/>
        <v>76.25</v>
      </c>
      <c r="M10">
        <f t="shared" si="4"/>
        <v>81.25</v>
      </c>
      <c r="N10">
        <f t="shared" si="5"/>
        <v>66.25</v>
      </c>
      <c r="O10">
        <f t="shared" si="6"/>
        <v>81.25</v>
      </c>
      <c r="P10">
        <f t="shared" si="7"/>
        <v>76.25</v>
      </c>
      <c r="Q10">
        <f t="shared" si="8"/>
        <v>76.25</v>
      </c>
      <c r="R10">
        <f t="shared" si="9"/>
        <v>86.25</v>
      </c>
      <c r="S10">
        <f t="shared" si="10"/>
        <v>76.25</v>
      </c>
    </row>
    <row r="11" ht="15" spans="1:19">
      <c r="A11" s="82">
        <v>8</v>
      </c>
      <c r="B11" s="83" t="s">
        <v>23</v>
      </c>
      <c r="C11" s="83" t="s">
        <v>13</v>
      </c>
      <c r="D11" s="83" t="s">
        <v>18</v>
      </c>
      <c r="E11" s="83" t="s">
        <v>13</v>
      </c>
      <c r="F11" s="83" t="s">
        <v>18</v>
      </c>
      <c r="G11" s="83" t="s">
        <v>18</v>
      </c>
      <c r="H11" s="83" t="s">
        <v>23</v>
      </c>
      <c r="I11" s="83" t="s">
        <v>42</v>
      </c>
      <c r="J11" s="83" t="s">
        <v>35</v>
      </c>
      <c r="K11">
        <f t="shared" si="2"/>
        <v>81.25</v>
      </c>
      <c r="L11">
        <f t="shared" si="3"/>
        <v>66.25</v>
      </c>
      <c r="M11">
        <f t="shared" si="4"/>
        <v>76.25</v>
      </c>
      <c r="N11">
        <f t="shared" si="5"/>
        <v>66.25</v>
      </c>
      <c r="O11">
        <f t="shared" si="6"/>
        <v>76.25</v>
      </c>
      <c r="P11">
        <f t="shared" si="7"/>
        <v>76.25</v>
      </c>
      <c r="Q11">
        <f t="shared" si="8"/>
        <v>81.25</v>
      </c>
      <c r="R11">
        <f t="shared" si="9"/>
        <v>86.25</v>
      </c>
      <c r="S11">
        <f t="shared" si="10"/>
        <v>96.25</v>
      </c>
    </row>
    <row r="12" ht="15" spans="1:19">
      <c r="A12" s="82">
        <v>9</v>
      </c>
      <c r="B12" s="83" t="s">
        <v>14</v>
      </c>
      <c r="C12" s="83" t="s">
        <v>14</v>
      </c>
      <c r="D12" s="83" t="s">
        <v>16</v>
      </c>
      <c r="E12" s="83" t="s">
        <v>13</v>
      </c>
      <c r="F12" s="83" t="s">
        <v>14</v>
      </c>
      <c r="G12" s="83" t="s">
        <v>15</v>
      </c>
      <c r="H12" s="83" t="s">
        <v>18</v>
      </c>
      <c r="I12" s="83" t="s">
        <v>18</v>
      </c>
      <c r="J12" s="83" t="s">
        <v>18</v>
      </c>
      <c r="K12">
        <f t="shared" si="2"/>
        <v>56.25</v>
      </c>
      <c r="L12">
        <f t="shared" si="3"/>
        <v>56.25</v>
      </c>
      <c r="M12">
        <f t="shared" si="4"/>
        <v>40</v>
      </c>
      <c r="N12">
        <f t="shared" si="5"/>
        <v>66.25</v>
      </c>
      <c r="O12">
        <f t="shared" si="6"/>
        <v>56.25</v>
      </c>
      <c r="P12">
        <f t="shared" si="7"/>
        <v>46.25</v>
      </c>
      <c r="Q12">
        <f t="shared" si="8"/>
        <v>76.25</v>
      </c>
      <c r="R12">
        <f t="shared" si="9"/>
        <v>76.25</v>
      </c>
      <c r="S12">
        <f t="shared" si="10"/>
        <v>76.25</v>
      </c>
    </row>
    <row r="13" ht="15" spans="1:19">
      <c r="A13" s="82">
        <v>10</v>
      </c>
      <c r="B13" s="83" t="s">
        <v>13</v>
      </c>
      <c r="C13" s="83" t="s">
        <v>13</v>
      </c>
      <c r="D13" s="83" t="s">
        <v>13</v>
      </c>
      <c r="E13" s="83" t="s">
        <v>13</v>
      </c>
      <c r="F13" s="83" t="s">
        <v>18</v>
      </c>
      <c r="G13" s="83" t="s">
        <v>13</v>
      </c>
      <c r="H13" s="83" t="s">
        <v>35</v>
      </c>
      <c r="I13" s="83" t="s">
        <v>18</v>
      </c>
      <c r="J13" s="83" t="s">
        <v>23</v>
      </c>
      <c r="K13">
        <f t="shared" si="2"/>
        <v>66.25</v>
      </c>
      <c r="L13">
        <f t="shared" si="3"/>
        <v>66.25</v>
      </c>
      <c r="M13">
        <f t="shared" si="4"/>
        <v>66.25</v>
      </c>
      <c r="N13">
        <f t="shared" si="5"/>
        <v>66.25</v>
      </c>
      <c r="O13">
        <f t="shared" si="6"/>
        <v>76.25</v>
      </c>
      <c r="P13">
        <f t="shared" si="7"/>
        <v>66.25</v>
      </c>
      <c r="Q13">
        <f t="shared" si="8"/>
        <v>96.25</v>
      </c>
      <c r="R13">
        <f t="shared" si="9"/>
        <v>76.25</v>
      </c>
      <c r="S13">
        <f t="shared" si="10"/>
        <v>81.25</v>
      </c>
    </row>
    <row r="14" ht="15" spans="1:19">
      <c r="A14" s="82">
        <v>11</v>
      </c>
      <c r="B14" s="83" t="s">
        <v>23</v>
      </c>
      <c r="C14" s="83" t="s">
        <v>23</v>
      </c>
      <c r="D14" s="83" t="s">
        <v>18</v>
      </c>
      <c r="E14" s="83" t="s">
        <v>18</v>
      </c>
      <c r="F14" s="83" t="s">
        <v>18</v>
      </c>
      <c r="G14" s="83" t="s">
        <v>18</v>
      </c>
      <c r="H14" s="83" t="s">
        <v>23</v>
      </c>
      <c r="I14" s="83" t="s">
        <v>23</v>
      </c>
      <c r="J14" s="83" t="s">
        <v>18</v>
      </c>
      <c r="K14">
        <f t="shared" si="2"/>
        <v>81.25</v>
      </c>
      <c r="L14">
        <f t="shared" si="3"/>
        <v>81.25</v>
      </c>
      <c r="M14">
        <f t="shared" si="4"/>
        <v>76.25</v>
      </c>
      <c r="N14">
        <f t="shared" si="5"/>
        <v>76.25</v>
      </c>
      <c r="O14">
        <f t="shared" si="6"/>
        <v>76.25</v>
      </c>
      <c r="P14">
        <f t="shared" si="7"/>
        <v>76.25</v>
      </c>
      <c r="Q14">
        <f t="shared" si="8"/>
        <v>81.25</v>
      </c>
      <c r="R14">
        <f t="shared" si="9"/>
        <v>81.25</v>
      </c>
      <c r="S14">
        <f t="shared" si="10"/>
        <v>76.25</v>
      </c>
    </row>
    <row r="15" ht="15" spans="1:19">
      <c r="A15" s="82">
        <v>12</v>
      </c>
      <c r="B15" s="83" t="s">
        <v>23</v>
      </c>
      <c r="C15" s="83" t="s">
        <v>23</v>
      </c>
      <c r="D15" s="83" t="s">
        <v>18</v>
      </c>
      <c r="E15" s="83" t="s">
        <v>14</v>
      </c>
      <c r="F15" s="83" t="s">
        <v>18</v>
      </c>
      <c r="G15" s="83" t="s">
        <v>13</v>
      </c>
      <c r="H15" s="83" t="s">
        <v>23</v>
      </c>
      <c r="I15" s="83" t="s">
        <v>23</v>
      </c>
      <c r="J15" s="83" t="s">
        <v>18</v>
      </c>
      <c r="K15">
        <f t="shared" si="2"/>
        <v>81.25</v>
      </c>
      <c r="L15">
        <f t="shared" si="3"/>
        <v>81.25</v>
      </c>
      <c r="M15">
        <f t="shared" si="4"/>
        <v>76.25</v>
      </c>
      <c r="N15">
        <f t="shared" si="5"/>
        <v>56.25</v>
      </c>
      <c r="O15">
        <f t="shared" si="6"/>
        <v>76.25</v>
      </c>
      <c r="P15">
        <f t="shared" si="7"/>
        <v>66.25</v>
      </c>
      <c r="Q15">
        <f t="shared" si="8"/>
        <v>81.25</v>
      </c>
      <c r="R15">
        <f t="shared" si="9"/>
        <v>81.25</v>
      </c>
      <c r="S15">
        <f t="shared" si="10"/>
        <v>76.25</v>
      </c>
    </row>
    <row r="16" ht="15" spans="1:19">
      <c r="A16" s="82">
        <v>13</v>
      </c>
      <c r="B16" s="83" t="s">
        <v>18</v>
      </c>
      <c r="C16" s="83" t="s">
        <v>18</v>
      </c>
      <c r="D16" s="83" t="s">
        <v>13</v>
      </c>
      <c r="E16" s="83" t="s">
        <v>13</v>
      </c>
      <c r="F16" s="83" t="s">
        <v>13</v>
      </c>
      <c r="G16" s="83" t="s">
        <v>13</v>
      </c>
      <c r="H16" s="83" t="s">
        <v>18</v>
      </c>
      <c r="I16" s="83" t="s">
        <v>18</v>
      </c>
      <c r="J16" s="83" t="s">
        <v>18</v>
      </c>
      <c r="K16">
        <f t="shared" si="2"/>
        <v>76.25</v>
      </c>
      <c r="L16">
        <f t="shared" si="3"/>
        <v>76.25</v>
      </c>
      <c r="M16">
        <f t="shared" si="4"/>
        <v>66.25</v>
      </c>
      <c r="N16">
        <f t="shared" si="5"/>
        <v>66.25</v>
      </c>
      <c r="O16">
        <f t="shared" si="6"/>
        <v>66.25</v>
      </c>
      <c r="P16">
        <f t="shared" si="7"/>
        <v>66.25</v>
      </c>
      <c r="Q16">
        <f t="shared" si="8"/>
        <v>76.25</v>
      </c>
      <c r="R16">
        <f t="shared" si="9"/>
        <v>76.25</v>
      </c>
      <c r="S16">
        <f t="shared" si="10"/>
        <v>76.25</v>
      </c>
    </row>
    <row r="17" ht="15" spans="1:19">
      <c r="A17" s="82">
        <v>14</v>
      </c>
      <c r="B17" s="83" t="s">
        <v>23</v>
      </c>
      <c r="C17" s="83" t="s">
        <v>23</v>
      </c>
      <c r="D17" s="83" t="s">
        <v>13</v>
      </c>
      <c r="E17" s="83" t="s">
        <v>13</v>
      </c>
      <c r="F17" s="83" t="s">
        <v>18</v>
      </c>
      <c r="G17" s="83" t="s">
        <v>42</v>
      </c>
      <c r="H17" s="83" t="s">
        <v>35</v>
      </c>
      <c r="I17" s="83" t="s">
        <v>23</v>
      </c>
      <c r="J17" s="83" t="s">
        <v>42</v>
      </c>
      <c r="K17">
        <f t="shared" si="2"/>
        <v>81.25</v>
      </c>
      <c r="L17">
        <f t="shared" si="3"/>
        <v>81.25</v>
      </c>
      <c r="M17">
        <f t="shared" si="4"/>
        <v>66.25</v>
      </c>
      <c r="N17">
        <f t="shared" si="5"/>
        <v>66.25</v>
      </c>
      <c r="O17">
        <f t="shared" si="6"/>
        <v>76.25</v>
      </c>
      <c r="P17">
        <f t="shared" si="7"/>
        <v>86.25</v>
      </c>
      <c r="Q17">
        <f t="shared" si="8"/>
        <v>96.25</v>
      </c>
      <c r="R17">
        <f t="shared" si="9"/>
        <v>81.25</v>
      </c>
      <c r="S17">
        <f t="shared" si="10"/>
        <v>86.25</v>
      </c>
    </row>
    <row r="18" ht="15" spans="1:19">
      <c r="A18" s="82">
        <v>15</v>
      </c>
      <c r="B18" s="83" t="s">
        <v>13</v>
      </c>
      <c r="C18" s="83" t="s">
        <v>42</v>
      </c>
      <c r="D18" s="83" t="s">
        <v>13</v>
      </c>
      <c r="E18" s="83" t="s">
        <v>13</v>
      </c>
      <c r="F18" s="83" t="s">
        <v>23</v>
      </c>
      <c r="G18" s="83" t="s">
        <v>18</v>
      </c>
      <c r="H18" s="83" t="s">
        <v>35</v>
      </c>
      <c r="I18" s="83" t="s">
        <v>42</v>
      </c>
      <c r="J18" s="83" t="s">
        <v>42</v>
      </c>
      <c r="K18">
        <f t="shared" si="2"/>
        <v>66.25</v>
      </c>
      <c r="L18">
        <f t="shared" si="3"/>
        <v>86.25</v>
      </c>
      <c r="M18">
        <f t="shared" si="4"/>
        <v>66.25</v>
      </c>
      <c r="N18">
        <f t="shared" si="5"/>
        <v>66.25</v>
      </c>
      <c r="O18">
        <f t="shared" si="6"/>
        <v>81.25</v>
      </c>
      <c r="P18">
        <f t="shared" si="7"/>
        <v>76.25</v>
      </c>
      <c r="Q18">
        <f t="shared" si="8"/>
        <v>96.25</v>
      </c>
      <c r="R18">
        <f t="shared" si="9"/>
        <v>86.25</v>
      </c>
      <c r="S18">
        <f t="shared" si="10"/>
        <v>86.25</v>
      </c>
    </row>
    <row r="19" ht="15" spans="1:19">
      <c r="A19" s="82">
        <v>16</v>
      </c>
      <c r="B19" s="83" t="s">
        <v>42</v>
      </c>
      <c r="C19" s="83" t="s">
        <v>42</v>
      </c>
      <c r="D19" s="83" t="s">
        <v>18</v>
      </c>
      <c r="E19" s="83" t="s">
        <v>13</v>
      </c>
      <c r="F19" s="83" t="s">
        <v>18</v>
      </c>
      <c r="G19" s="83" t="s">
        <v>14</v>
      </c>
      <c r="H19" s="83" t="s">
        <v>23</v>
      </c>
      <c r="I19" s="83" t="s">
        <v>23</v>
      </c>
      <c r="J19" s="83" t="s">
        <v>18</v>
      </c>
      <c r="K19">
        <f t="shared" si="2"/>
        <v>86.25</v>
      </c>
      <c r="L19">
        <f t="shared" si="3"/>
        <v>86.25</v>
      </c>
      <c r="M19">
        <f t="shared" si="4"/>
        <v>76.25</v>
      </c>
      <c r="N19">
        <f t="shared" si="5"/>
        <v>66.25</v>
      </c>
      <c r="O19">
        <f t="shared" si="6"/>
        <v>76.25</v>
      </c>
      <c r="P19">
        <f t="shared" si="7"/>
        <v>56.25</v>
      </c>
      <c r="Q19">
        <f t="shared" si="8"/>
        <v>81.25</v>
      </c>
      <c r="R19">
        <f t="shared" si="9"/>
        <v>81.25</v>
      </c>
      <c r="S19">
        <f t="shared" si="10"/>
        <v>76.25</v>
      </c>
    </row>
    <row r="20" ht="15" spans="1:19">
      <c r="A20" s="82">
        <v>17</v>
      </c>
      <c r="B20" s="83" t="s">
        <v>18</v>
      </c>
      <c r="C20" s="83" t="s">
        <v>35</v>
      </c>
      <c r="D20" s="83" t="s">
        <v>42</v>
      </c>
      <c r="E20" s="83" t="s">
        <v>14</v>
      </c>
      <c r="F20" s="83" t="s">
        <v>13</v>
      </c>
      <c r="G20" s="83" t="s">
        <v>18</v>
      </c>
      <c r="H20" s="83" t="s">
        <v>23</v>
      </c>
      <c r="I20" s="83" t="s">
        <v>23</v>
      </c>
      <c r="J20" s="83" t="s">
        <v>42</v>
      </c>
      <c r="K20">
        <f t="shared" si="2"/>
        <v>76.25</v>
      </c>
      <c r="L20">
        <f t="shared" si="3"/>
        <v>96.25</v>
      </c>
      <c r="M20">
        <f t="shared" si="4"/>
        <v>86.25</v>
      </c>
      <c r="N20">
        <f t="shared" si="5"/>
        <v>56.25</v>
      </c>
      <c r="O20">
        <f t="shared" si="6"/>
        <v>66.25</v>
      </c>
      <c r="P20">
        <f t="shared" si="7"/>
        <v>76.25</v>
      </c>
      <c r="Q20">
        <f t="shared" si="8"/>
        <v>81.25</v>
      </c>
      <c r="R20">
        <f t="shared" si="9"/>
        <v>81.25</v>
      </c>
      <c r="S20">
        <f t="shared" si="10"/>
        <v>86.25</v>
      </c>
    </row>
    <row r="21" ht="15" spans="1:19">
      <c r="A21" s="82">
        <v>18</v>
      </c>
      <c r="B21" s="83" t="s">
        <v>18</v>
      </c>
      <c r="C21" s="83" t="s">
        <v>18</v>
      </c>
      <c r="D21" s="83" t="s">
        <v>18</v>
      </c>
      <c r="E21" s="83" t="s">
        <v>13</v>
      </c>
      <c r="F21" s="83" t="s">
        <v>18</v>
      </c>
      <c r="G21" s="83" t="s">
        <v>13</v>
      </c>
      <c r="H21" s="83" t="s">
        <v>23</v>
      </c>
      <c r="I21" s="83" t="s">
        <v>23</v>
      </c>
      <c r="J21" s="83" t="s">
        <v>23</v>
      </c>
      <c r="K21">
        <f t="shared" si="2"/>
        <v>76.25</v>
      </c>
      <c r="L21">
        <f t="shared" si="3"/>
        <v>76.25</v>
      </c>
      <c r="M21">
        <f t="shared" si="4"/>
        <v>76.25</v>
      </c>
      <c r="N21">
        <f t="shared" si="5"/>
        <v>66.25</v>
      </c>
      <c r="O21">
        <f t="shared" si="6"/>
        <v>76.25</v>
      </c>
      <c r="P21">
        <f t="shared" si="7"/>
        <v>66.25</v>
      </c>
      <c r="Q21">
        <f t="shared" si="8"/>
        <v>81.25</v>
      </c>
      <c r="R21">
        <f t="shared" si="9"/>
        <v>81.25</v>
      </c>
      <c r="S21">
        <f t="shared" si="10"/>
        <v>81.25</v>
      </c>
    </row>
    <row r="22" ht="15" spans="1:19">
      <c r="A22" s="82">
        <v>19</v>
      </c>
      <c r="B22" s="83" t="s">
        <v>18</v>
      </c>
      <c r="C22" s="83" t="s">
        <v>42</v>
      </c>
      <c r="D22" s="83" t="s">
        <v>13</v>
      </c>
      <c r="E22" s="83" t="s">
        <v>13</v>
      </c>
      <c r="F22" s="83" t="s">
        <v>42</v>
      </c>
      <c r="G22" s="83" t="s">
        <v>18</v>
      </c>
      <c r="H22" s="83" t="s">
        <v>23</v>
      </c>
      <c r="I22" s="83" t="s">
        <v>42</v>
      </c>
      <c r="J22" s="83" t="s">
        <v>23</v>
      </c>
      <c r="K22">
        <f t="shared" si="2"/>
        <v>76.25</v>
      </c>
      <c r="L22">
        <f t="shared" si="3"/>
        <v>86.25</v>
      </c>
      <c r="M22">
        <f t="shared" si="4"/>
        <v>66.25</v>
      </c>
      <c r="N22">
        <f t="shared" si="5"/>
        <v>66.25</v>
      </c>
      <c r="O22">
        <f t="shared" si="6"/>
        <v>86.25</v>
      </c>
      <c r="P22">
        <f t="shared" si="7"/>
        <v>76.25</v>
      </c>
      <c r="Q22">
        <f t="shared" si="8"/>
        <v>81.25</v>
      </c>
      <c r="R22">
        <f t="shared" si="9"/>
        <v>86.25</v>
      </c>
      <c r="S22">
        <f t="shared" si="10"/>
        <v>81.25</v>
      </c>
    </row>
    <row r="23" ht="15" spans="1:19">
      <c r="A23" s="82">
        <v>20</v>
      </c>
      <c r="B23" s="83" t="s">
        <v>18</v>
      </c>
      <c r="C23" s="83" t="s">
        <v>18</v>
      </c>
      <c r="D23" s="83" t="s">
        <v>13</v>
      </c>
      <c r="E23" s="83" t="s">
        <v>13</v>
      </c>
      <c r="F23" s="83" t="s">
        <v>14</v>
      </c>
      <c r="G23" s="83" t="s">
        <v>14</v>
      </c>
      <c r="H23" s="83" t="s">
        <v>42</v>
      </c>
      <c r="I23" s="83" t="s">
        <v>23</v>
      </c>
      <c r="J23" s="83" t="s">
        <v>18</v>
      </c>
      <c r="K23">
        <f t="shared" si="2"/>
        <v>76.25</v>
      </c>
      <c r="L23">
        <f t="shared" si="3"/>
        <v>76.25</v>
      </c>
      <c r="M23">
        <f t="shared" si="4"/>
        <v>66.25</v>
      </c>
      <c r="N23">
        <f t="shared" si="5"/>
        <v>66.25</v>
      </c>
      <c r="O23">
        <f t="shared" si="6"/>
        <v>56.25</v>
      </c>
      <c r="P23">
        <f t="shared" si="7"/>
        <v>56.25</v>
      </c>
      <c r="Q23">
        <f t="shared" si="8"/>
        <v>86.25</v>
      </c>
      <c r="R23">
        <f t="shared" si="9"/>
        <v>81.25</v>
      </c>
      <c r="S23">
        <f t="shared" si="10"/>
        <v>76.25</v>
      </c>
    </row>
    <row r="24" ht="15" spans="1:19">
      <c r="A24" s="82">
        <v>21</v>
      </c>
      <c r="B24" s="83" t="s">
        <v>18</v>
      </c>
      <c r="C24" s="83" t="s">
        <v>18</v>
      </c>
      <c r="D24" s="83" t="s">
        <v>14</v>
      </c>
      <c r="E24" s="83" t="s">
        <v>14</v>
      </c>
      <c r="F24" s="83" t="s">
        <v>18</v>
      </c>
      <c r="G24" s="83" t="s">
        <v>14</v>
      </c>
      <c r="H24" s="83" t="s">
        <v>23</v>
      </c>
      <c r="I24" s="83" t="s">
        <v>18</v>
      </c>
      <c r="J24" s="83" t="s">
        <v>18</v>
      </c>
      <c r="K24">
        <f t="shared" si="2"/>
        <v>76.25</v>
      </c>
      <c r="L24">
        <f t="shared" si="3"/>
        <v>76.25</v>
      </c>
      <c r="M24">
        <f t="shared" si="4"/>
        <v>56.25</v>
      </c>
      <c r="N24">
        <f t="shared" si="5"/>
        <v>56.25</v>
      </c>
      <c r="O24">
        <f t="shared" si="6"/>
        <v>76.25</v>
      </c>
      <c r="P24">
        <f t="shared" si="7"/>
        <v>56.25</v>
      </c>
      <c r="Q24">
        <f t="shared" si="8"/>
        <v>81.25</v>
      </c>
      <c r="R24">
        <f t="shared" si="9"/>
        <v>76.25</v>
      </c>
      <c r="S24">
        <f t="shared" si="10"/>
        <v>76.25</v>
      </c>
    </row>
    <row r="25" ht="15" spans="1:19">
      <c r="A25" s="82">
        <v>22</v>
      </c>
      <c r="B25" s="83" t="s">
        <v>18</v>
      </c>
      <c r="C25" s="83" t="s">
        <v>18</v>
      </c>
      <c r="D25" s="83" t="s">
        <v>13</v>
      </c>
      <c r="E25" s="83" t="s">
        <v>13</v>
      </c>
      <c r="F25" s="83" t="s">
        <v>23</v>
      </c>
      <c r="G25" s="83" t="s">
        <v>13</v>
      </c>
      <c r="H25" s="83" t="s">
        <v>18</v>
      </c>
      <c r="I25" s="83" t="s">
        <v>42</v>
      </c>
      <c r="J25" s="83" t="s">
        <v>18</v>
      </c>
      <c r="K25">
        <f t="shared" si="2"/>
        <v>76.25</v>
      </c>
      <c r="L25">
        <f t="shared" si="3"/>
        <v>76.25</v>
      </c>
      <c r="M25">
        <f t="shared" si="4"/>
        <v>66.25</v>
      </c>
      <c r="N25">
        <f t="shared" si="5"/>
        <v>66.25</v>
      </c>
      <c r="O25">
        <f t="shared" si="6"/>
        <v>81.25</v>
      </c>
      <c r="P25">
        <f t="shared" si="7"/>
        <v>66.25</v>
      </c>
      <c r="Q25">
        <f t="shared" si="8"/>
        <v>76.25</v>
      </c>
      <c r="R25">
        <f t="shared" si="9"/>
        <v>86.25</v>
      </c>
      <c r="S25">
        <f t="shared" si="10"/>
        <v>76.25</v>
      </c>
    </row>
    <row r="26" ht="15" spans="1:19">
      <c r="A26" s="82">
        <v>23</v>
      </c>
      <c r="B26" s="83" t="s">
        <v>14</v>
      </c>
      <c r="C26" s="83" t="s">
        <v>13</v>
      </c>
      <c r="D26" s="83" t="s">
        <v>13</v>
      </c>
      <c r="E26" s="83" t="s">
        <v>14</v>
      </c>
      <c r="F26" s="83" t="s">
        <v>13</v>
      </c>
      <c r="G26" s="83" t="s">
        <v>14</v>
      </c>
      <c r="H26" s="83" t="s">
        <v>18</v>
      </c>
      <c r="I26" s="83" t="s">
        <v>18</v>
      </c>
      <c r="J26" s="83" t="s">
        <v>18</v>
      </c>
      <c r="K26">
        <f t="shared" si="2"/>
        <v>56.25</v>
      </c>
      <c r="L26">
        <f t="shared" si="3"/>
        <v>66.25</v>
      </c>
      <c r="M26">
        <f t="shared" si="4"/>
        <v>66.25</v>
      </c>
      <c r="N26">
        <f t="shared" si="5"/>
        <v>56.25</v>
      </c>
      <c r="O26">
        <f t="shared" si="6"/>
        <v>66.25</v>
      </c>
      <c r="P26">
        <f t="shared" si="7"/>
        <v>56.25</v>
      </c>
      <c r="Q26">
        <f t="shared" si="8"/>
        <v>76.25</v>
      </c>
      <c r="R26">
        <f t="shared" si="9"/>
        <v>76.25</v>
      </c>
      <c r="S26">
        <f t="shared" si="10"/>
        <v>76.25</v>
      </c>
    </row>
    <row r="27" ht="15" spans="1:19">
      <c r="A27" s="82">
        <v>24</v>
      </c>
      <c r="B27" s="83" t="s">
        <v>14</v>
      </c>
      <c r="C27" s="83" t="s">
        <v>13</v>
      </c>
      <c r="D27" s="83" t="s">
        <v>18</v>
      </c>
      <c r="E27" s="83" t="s">
        <v>14</v>
      </c>
      <c r="F27" s="83" t="s">
        <v>18</v>
      </c>
      <c r="G27" s="83" t="s">
        <v>14</v>
      </c>
      <c r="H27" s="83" t="s">
        <v>18</v>
      </c>
      <c r="I27" s="83" t="s">
        <v>18</v>
      </c>
      <c r="J27" s="83" t="s">
        <v>23</v>
      </c>
      <c r="K27">
        <f t="shared" si="2"/>
        <v>56.25</v>
      </c>
      <c r="L27">
        <f t="shared" si="3"/>
        <v>66.25</v>
      </c>
      <c r="M27">
        <f t="shared" si="4"/>
        <v>76.25</v>
      </c>
      <c r="N27">
        <f t="shared" si="5"/>
        <v>56.25</v>
      </c>
      <c r="O27">
        <f t="shared" si="6"/>
        <v>76.25</v>
      </c>
      <c r="P27">
        <f t="shared" si="7"/>
        <v>56.25</v>
      </c>
      <c r="Q27">
        <f t="shared" si="8"/>
        <v>76.25</v>
      </c>
      <c r="R27">
        <f t="shared" si="9"/>
        <v>76.25</v>
      </c>
      <c r="S27">
        <f t="shared" si="10"/>
        <v>81.25</v>
      </c>
    </row>
    <row r="28" ht="15" spans="1:19">
      <c r="A28" s="82">
        <v>25</v>
      </c>
      <c r="B28" s="83" t="s">
        <v>14</v>
      </c>
      <c r="C28" s="83" t="s">
        <v>16</v>
      </c>
      <c r="D28" s="83" t="s">
        <v>14</v>
      </c>
      <c r="E28" s="83" t="s">
        <v>14</v>
      </c>
      <c r="F28" s="83" t="s">
        <v>14</v>
      </c>
      <c r="G28" s="83" t="s">
        <v>15</v>
      </c>
      <c r="H28" s="83" t="s">
        <v>18</v>
      </c>
      <c r="I28" s="83" t="s">
        <v>13</v>
      </c>
      <c r="J28" s="83" t="s">
        <v>18</v>
      </c>
      <c r="K28">
        <f t="shared" si="2"/>
        <v>56.25</v>
      </c>
      <c r="L28">
        <f t="shared" si="3"/>
        <v>40</v>
      </c>
      <c r="M28">
        <f t="shared" si="4"/>
        <v>56.25</v>
      </c>
      <c r="N28">
        <f t="shared" si="5"/>
        <v>56.25</v>
      </c>
      <c r="O28">
        <f t="shared" si="6"/>
        <v>56.25</v>
      </c>
      <c r="P28">
        <f t="shared" si="7"/>
        <v>46.25</v>
      </c>
      <c r="Q28">
        <f t="shared" si="8"/>
        <v>76.25</v>
      </c>
      <c r="R28">
        <f t="shared" si="9"/>
        <v>66.25</v>
      </c>
      <c r="S28">
        <f t="shared" si="10"/>
        <v>76.25</v>
      </c>
    </row>
    <row r="29" ht="15" spans="1:19">
      <c r="A29" s="82">
        <v>26</v>
      </c>
      <c r="B29" s="83" t="s">
        <v>14</v>
      </c>
      <c r="C29" s="83" t="s">
        <v>18</v>
      </c>
      <c r="D29" s="83" t="s">
        <v>13</v>
      </c>
      <c r="E29" s="83" t="s">
        <v>18</v>
      </c>
      <c r="F29" s="83" t="s">
        <v>18</v>
      </c>
      <c r="G29" s="83" t="s">
        <v>13</v>
      </c>
      <c r="H29" s="83" t="s">
        <v>23</v>
      </c>
      <c r="I29" s="83" t="s">
        <v>18</v>
      </c>
      <c r="J29" s="83" t="s">
        <v>42</v>
      </c>
      <c r="K29">
        <f t="shared" si="2"/>
        <v>56.25</v>
      </c>
      <c r="L29">
        <f t="shared" si="3"/>
        <v>76.25</v>
      </c>
      <c r="M29">
        <f t="shared" si="4"/>
        <v>66.25</v>
      </c>
      <c r="N29">
        <f t="shared" si="5"/>
        <v>76.25</v>
      </c>
      <c r="O29">
        <f t="shared" si="6"/>
        <v>76.25</v>
      </c>
      <c r="P29">
        <f t="shared" si="7"/>
        <v>66.25</v>
      </c>
      <c r="Q29">
        <f t="shared" si="8"/>
        <v>81.25</v>
      </c>
      <c r="R29">
        <f t="shared" si="9"/>
        <v>76.25</v>
      </c>
      <c r="S29">
        <f t="shared" si="10"/>
        <v>86.25</v>
      </c>
    </row>
    <row r="30" ht="15" spans="1:19">
      <c r="A30" s="82">
        <v>27</v>
      </c>
      <c r="B30" s="83" t="s">
        <v>18</v>
      </c>
      <c r="C30" s="83" t="s">
        <v>23</v>
      </c>
      <c r="D30" s="83" t="s">
        <v>13</v>
      </c>
      <c r="E30" s="83" t="s">
        <v>18</v>
      </c>
      <c r="F30" s="83" t="s">
        <v>13</v>
      </c>
      <c r="G30" s="83" t="s">
        <v>13</v>
      </c>
      <c r="H30" s="83" t="s">
        <v>23</v>
      </c>
      <c r="I30" s="83" t="s">
        <v>18</v>
      </c>
      <c r="J30" s="83" t="s">
        <v>23</v>
      </c>
      <c r="K30">
        <f t="shared" si="2"/>
        <v>76.25</v>
      </c>
      <c r="L30">
        <f t="shared" si="3"/>
        <v>81.25</v>
      </c>
      <c r="M30">
        <f t="shared" si="4"/>
        <v>66.25</v>
      </c>
      <c r="N30">
        <f t="shared" si="5"/>
        <v>76.25</v>
      </c>
      <c r="O30">
        <f t="shared" si="6"/>
        <v>66.25</v>
      </c>
      <c r="P30">
        <f t="shared" si="7"/>
        <v>66.25</v>
      </c>
      <c r="Q30">
        <f t="shared" si="8"/>
        <v>81.25</v>
      </c>
      <c r="R30">
        <f t="shared" si="9"/>
        <v>76.25</v>
      </c>
      <c r="S30">
        <f t="shared" si="10"/>
        <v>81.25</v>
      </c>
    </row>
    <row r="31" ht="15" spans="1:19">
      <c r="A31" s="82">
        <v>28</v>
      </c>
      <c r="B31" s="83" t="s">
        <v>18</v>
      </c>
      <c r="C31" s="83" t="s">
        <v>18</v>
      </c>
      <c r="D31" s="83" t="s">
        <v>18</v>
      </c>
      <c r="E31" s="83" t="s">
        <v>13</v>
      </c>
      <c r="F31" s="83" t="s">
        <v>23</v>
      </c>
      <c r="G31" s="83" t="s">
        <v>14</v>
      </c>
      <c r="H31" s="83" t="s">
        <v>23</v>
      </c>
      <c r="I31" s="83" t="s">
        <v>23</v>
      </c>
      <c r="J31" s="83" t="s">
        <v>23</v>
      </c>
      <c r="K31">
        <f t="shared" si="2"/>
        <v>76.25</v>
      </c>
      <c r="L31">
        <f t="shared" si="3"/>
        <v>76.25</v>
      </c>
      <c r="M31">
        <f t="shared" si="4"/>
        <v>76.25</v>
      </c>
      <c r="N31">
        <f t="shared" si="5"/>
        <v>66.25</v>
      </c>
      <c r="O31">
        <f t="shared" si="6"/>
        <v>81.25</v>
      </c>
      <c r="P31">
        <f t="shared" si="7"/>
        <v>56.25</v>
      </c>
      <c r="Q31">
        <f t="shared" si="8"/>
        <v>81.25</v>
      </c>
      <c r="R31">
        <f t="shared" si="9"/>
        <v>81.25</v>
      </c>
      <c r="S31">
        <f t="shared" si="10"/>
        <v>81.25</v>
      </c>
    </row>
    <row r="32" ht="15" spans="1:19">
      <c r="A32" s="82">
        <v>29</v>
      </c>
      <c r="B32" s="83" t="s">
        <v>18</v>
      </c>
      <c r="C32" s="83" t="s">
        <v>14</v>
      </c>
      <c r="D32" s="83" t="s">
        <v>18</v>
      </c>
      <c r="E32" s="83" t="s">
        <v>18</v>
      </c>
      <c r="F32" s="83" t="s">
        <v>42</v>
      </c>
      <c r="G32" s="83" t="s">
        <v>14</v>
      </c>
      <c r="H32" s="83" t="s">
        <v>23</v>
      </c>
      <c r="I32" s="83" t="s">
        <v>23</v>
      </c>
      <c r="J32" s="83" t="s">
        <v>18</v>
      </c>
      <c r="K32">
        <f t="shared" si="2"/>
        <v>76.25</v>
      </c>
      <c r="L32">
        <f t="shared" si="3"/>
        <v>56.25</v>
      </c>
      <c r="M32">
        <f t="shared" si="4"/>
        <v>76.25</v>
      </c>
      <c r="N32">
        <f t="shared" si="5"/>
        <v>76.25</v>
      </c>
      <c r="O32">
        <f t="shared" si="6"/>
        <v>86.25</v>
      </c>
      <c r="P32">
        <f t="shared" si="7"/>
        <v>56.25</v>
      </c>
      <c r="Q32">
        <f t="shared" si="8"/>
        <v>81.25</v>
      </c>
      <c r="R32">
        <f t="shared" si="9"/>
        <v>81.25</v>
      </c>
      <c r="S32">
        <f t="shared" si="10"/>
        <v>76.25</v>
      </c>
    </row>
    <row r="33" ht="15" spans="1:19">
      <c r="A33" s="82">
        <v>30</v>
      </c>
      <c r="B33" s="83" t="s">
        <v>18</v>
      </c>
      <c r="C33" s="83" t="s">
        <v>13</v>
      </c>
      <c r="D33" s="83" t="s">
        <v>13</v>
      </c>
      <c r="E33" s="83" t="s">
        <v>14</v>
      </c>
      <c r="F33" s="83" t="s">
        <v>13</v>
      </c>
      <c r="G33" s="83" t="s">
        <v>14</v>
      </c>
      <c r="H33" s="83" t="s">
        <v>18</v>
      </c>
      <c r="I33" s="83" t="s">
        <v>23</v>
      </c>
      <c r="J33" s="83" t="s">
        <v>18</v>
      </c>
      <c r="K33">
        <f t="shared" si="2"/>
        <v>76.25</v>
      </c>
      <c r="L33">
        <f t="shared" si="3"/>
        <v>66.25</v>
      </c>
      <c r="M33">
        <f t="shared" si="4"/>
        <v>66.25</v>
      </c>
      <c r="N33">
        <f t="shared" si="5"/>
        <v>56.25</v>
      </c>
      <c r="O33">
        <f t="shared" si="6"/>
        <v>66.25</v>
      </c>
      <c r="P33">
        <f t="shared" si="7"/>
        <v>56.25</v>
      </c>
      <c r="Q33">
        <f t="shared" si="8"/>
        <v>76.25</v>
      </c>
      <c r="R33">
        <f t="shared" si="9"/>
        <v>81.25</v>
      </c>
      <c r="S33">
        <f t="shared" si="10"/>
        <v>76.25</v>
      </c>
    </row>
    <row r="34" ht="15" spans="1:19">
      <c r="A34" s="82">
        <v>31</v>
      </c>
      <c r="B34" s="83" t="s">
        <v>18</v>
      </c>
      <c r="C34" s="83" t="s">
        <v>13</v>
      </c>
      <c r="D34" s="83" t="s">
        <v>13</v>
      </c>
      <c r="E34" s="83" t="s">
        <v>18</v>
      </c>
      <c r="F34" s="83" t="s">
        <v>23</v>
      </c>
      <c r="G34" s="83" t="s">
        <v>13</v>
      </c>
      <c r="H34" s="83" t="s">
        <v>35</v>
      </c>
      <c r="I34" s="83" t="s">
        <v>23</v>
      </c>
      <c r="J34" s="83" t="s">
        <v>23</v>
      </c>
      <c r="K34">
        <f t="shared" si="2"/>
        <v>76.25</v>
      </c>
      <c r="L34">
        <f t="shared" si="3"/>
        <v>66.25</v>
      </c>
      <c r="M34">
        <f t="shared" si="4"/>
        <v>66.25</v>
      </c>
      <c r="N34">
        <f t="shared" si="5"/>
        <v>76.25</v>
      </c>
      <c r="O34">
        <f t="shared" si="6"/>
        <v>81.25</v>
      </c>
      <c r="P34">
        <f t="shared" si="7"/>
        <v>66.25</v>
      </c>
      <c r="Q34">
        <f t="shared" si="8"/>
        <v>96.25</v>
      </c>
      <c r="R34">
        <f t="shared" si="9"/>
        <v>81.25</v>
      </c>
      <c r="S34">
        <f t="shared" si="10"/>
        <v>81.25</v>
      </c>
    </row>
    <row r="35" ht="15" spans="1:19">
      <c r="A35" s="82">
        <v>32</v>
      </c>
      <c r="B35" s="83" t="s">
        <v>14</v>
      </c>
      <c r="C35" s="83" t="s">
        <v>13</v>
      </c>
      <c r="D35" s="83" t="s">
        <v>13</v>
      </c>
      <c r="E35" s="83" t="s">
        <v>18</v>
      </c>
      <c r="F35" s="83" t="s">
        <v>13</v>
      </c>
      <c r="G35" s="83" t="s">
        <v>14</v>
      </c>
      <c r="H35" s="83" t="s">
        <v>18</v>
      </c>
      <c r="I35" s="83" t="s">
        <v>18</v>
      </c>
      <c r="J35" s="83" t="s">
        <v>18</v>
      </c>
      <c r="K35">
        <f t="shared" si="2"/>
        <v>56.25</v>
      </c>
      <c r="L35">
        <f t="shared" si="3"/>
        <v>66.25</v>
      </c>
      <c r="M35">
        <f t="shared" si="4"/>
        <v>66.25</v>
      </c>
      <c r="N35">
        <f t="shared" si="5"/>
        <v>76.25</v>
      </c>
      <c r="O35">
        <f t="shared" si="6"/>
        <v>66.25</v>
      </c>
      <c r="P35">
        <f t="shared" si="7"/>
        <v>56.25</v>
      </c>
      <c r="Q35">
        <f t="shared" si="8"/>
        <v>76.25</v>
      </c>
      <c r="R35">
        <f t="shared" si="9"/>
        <v>76.25</v>
      </c>
      <c r="S35">
        <f t="shared" si="10"/>
        <v>76.25</v>
      </c>
    </row>
    <row r="36" ht="15" spans="1:19">
      <c r="A36" s="82">
        <v>33</v>
      </c>
      <c r="B36" s="83" t="s">
        <v>16</v>
      </c>
      <c r="C36" s="83" t="s">
        <v>16</v>
      </c>
      <c r="D36" s="83" t="s">
        <v>14</v>
      </c>
      <c r="E36" s="83" t="s">
        <v>14</v>
      </c>
      <c r="F36" s="83" t="s">
        <v>13</v>
      </c>
      <c r="G36" s="83" t="s">
        <v>14</v>
      </c>
      <c r="H36" s="83" t="s">
        <v>18</v>
      </c>
      <c r="I36" s="83" t="s">
        <v>13</v>
      </c>
      <c r="J36" s="83" t="s">
        <v>18</v>
      </c>
      <c r="K36">
        <f t="shared" si="2"/>
        <v>40</v>
      </c>
      <c r="L36">
        <f t="shared" si="3"/>
        <v>40</v>
      </c>
      <c r="M36">
        <f t="shared" si="4"/>
        <v>56.25</v>
      </c>
      <c r="N36">
        <f t="shared" si="5"/>
        <v>56.25</v>
      </c>
      <c r="O36">
        <f t="shared" si="6"/>
        <v>66.25</v>
      </c>
      <c r="P36">
        <f t="shared" si="7"/>
        <v>56.25</v>
      </c>
      <c r="Q36">
        <f t="shared" si="8"/>
        <v>76.25</v>
      </c>
      <c r="R36">
        <f t="shared" si="9"/>
        <v>66.25</v>
      </c>
      <c r="S36">
        <f t="shared" si="10"/>
        <v>76.25</v>
      </c>
    </row>
    <row r="37" ht="15" spans="1:19">
      <c r="A37" s="82">
        <v>34</v>
      </c>
      <c r="B37" s="83" t="s">
        <v>35</v>
      </c>
      <c r="C37" s="83" t="s">
        <v>18</v>
      </c>
      <c r="D37" s="83" t="s">
        <v>13</v>
      </c>
      <c r="E37" s="83" t="s">
        <v>18</v>
      </c>
      <c r="F37" s="83" t="s">
        <v>18</v>
      </c>
      <c r="G37" s="83" t="s">
        <v>18</v>
      </c>
      <c r="H37" s="83" t="s">
        <v>23</v>
      </c>
      <c r="I37" s="83" t="s">
        <v>42</v>
      </c>
      <c r="J37" s="83" t="s">
        <v>23</v>
      </c>
      <c r="K37">
        <f t="shared" ref="K37:K66" si="11">IF(B37="O",((10*10)-3.75),IF(B37="A+",((9*10)-3.75),IF(B37="A",((8.5*10)-3.75),IF(B37="B+",((8*10)-3.75),IF(B37="B",((7*10)-3.75),IF(B37="C",((6*10)-3.75),IF(B37="P",((5*10)-3.75),40)))))))</f>
        <v>96.25</v>
      </c>
      <c r="L37">
        <f t="shared" ref="L37:L66" si="12">IF(C37="O",((10*10)-3.75),IF(C37="A+",((9*10)-3.75),IF(C37="A",((8.5*10)-3.75),IF(C37="B+",((8*10)-3.75),IF(C37="B",((7*10)-3.75),IF(C37="C",((6*10)-3.75),IF(C37="P",((5*10)-3.75),40)))))))</f>
        <v>76.25</v>
      </c>
      <c r="M37">
        <f t="shared" ref="M37:M66" si="13">IF(D37="O",((10*10)-3.75),IF(D37="A+",((9*10)-3.75),IF(D37="A",((8.5*10)-3.75),IF(D37="B+",((8*10)-3.75),IF(D37="B",((7*10)-3.75),IF(D37="C",((6*10)-3.75),IF(D37="P",((5*10)-3.75),40)))))))</f>
        <v>66.25</v>
      </c>
      <c r="N37">
        <f t="shared" ref="N37:N66" si="14">IF(E37="O",((10*10)-3.75),IF(E37="A+",((9*10)-3.75),IF(E37="A",((8.5*10)-3.75),IF(E37="B+",((8*10)-3.75),IF(E37="B",((7*10)-3.75),IF(E37="C",((6*10)-3.75),IF(E37="P",((5*10)-3.75),40)))))))</f>
        <v>76.25</v>
      </c>
      <c r="O37">
        <f t="shared" ref="O37:O66" si="15">IF(F37="O",((10*10)-3.75),IF(F37="A+",((9*10)-3.75),IF(F37="A",((8.5*10)-3.75),IF(F37="B+",((8*10)-3.75),IF(F37="B",((7*10)-3.75),IF(F37="C",((6*10)-3.75),IF(F37="P",((5*10)-3.75),40)))))))</f>
        <v>76.25</v>
      </c>
      <c r="P37">
        <f t="shared" ref="P37:P66" si="16">IF(G37="O",((10*10)-3.75),IF(G37="A+",((9*10)-3.75),IF(G37="A",((8.5*10)-3.75),IF(G37="B+",((8*10)-3.75),IF(G37="B",((7*10)-3.75),IF(G37="C",((6*10)-3.75),IF(G37="P",((5*10)-3.75),40)))))))</f>
        <v>76.25</v>
      </c>
      <c r="Q37">
        <f t="shared" ref="Q37:Q66" si="17">IF(H37="O",((10*10)-3.75),IF(H37="A+",((9*10)-3.75),IF(H37="A",((8.5*10)-3.75),IF(H37="B+",((8*10)-3.75),IF(H37="B",((7*10)-3.75),IF(H37="C",((6*10)-3.75),IF(H37="P",((5*10)-3.75),40)))))))</f>
        <v>81.25</v>
      </c>
      <c r="R37">
        <f t="shared" ref="R37:R66" si="18">IF(I37="O",((10*10)-3.75),IF(I37="A+",((9*10)-3.75),IF(I37="A",((8.5*10)-3.75),IF(I37="B+",((8*10)-3.75),IF(I37="B",((7*10)-3.75),IF(I37="C",((6*10)-3.75),IF(I37="P",((5*10)-3.75),40)))))))</f>
        <v>86.25</v>
      </c>
      <c r="S37">
        <f t="shared" ref="S37:S66" si="19">IF(J37="O",((10*10)-3.75),IF(J37="A+",((9*10)-3.75),IF(J37="A",((8.5*10)-3.75),IF(J37="B+",((8*10)-3.75),IF(J37="B",((7*10)-3.75),IF(J37="C",((6*10)-3.75),IF(J37="P",((5*10)-3.75),40)))))))</f>
        <v>81.25</v>
      </c>
    </row>
    <row r="38" ht="15" spans="1:19">
      <c r="A38" s="82">
        <v>35</v>
      </c>
      <c r="B38" s="83" t="s">
        <v>18</v>
      </c>
      <c r="C38" s="83" t="s">
        <v>18</v>
      </c>
      <c r="D38" s="83" t="s">
        <v>13</v>
      </c>
      <c r="E38" s="83" t="s">
        <v>13</v>
      </c>
      <c r="F38" s="83" t="s">
        <v>23</v>
      </c>
      <c r="G38" s="83" t="s">
        <v>13</v>
      </c>
      <c r="H38" s="83" t="s">
        <v>23</v>
      </c>
      <c r="I38" s="83" t="s">
        <v>18</v>
      </c>
      <c r="J38" s="83" t="s">
        <v>42</v>
      </c>
      <c r="K38">
        <f t="shared" si="11"/>
        <v>76.25</v>
      </c>
      <c r="L38">
        <f t="shared" si="12"/>
        <v>76.25</v>
      </c>
      <c r="M38">
        <f t="shared" si="13"/>
        <v>66.25</v>
      </c>
      <c r="N38">
        <f t="shared" si="14"/>
        <v>66.25</v>
      </c>
      <c r="O38">
        <f t="shared" si="15"/>
        <v>81.25</v>
      </c>
      <c r="P38">
        <f t="shared" si="16"/>
        <v>66.25</v>
      </c>
      <c r="Q38">
        <f t="shared" si="17"/>
        <v>81.25</v>
      </c>
      <c r="R38">
        <f t="shared" si="18"/>
        <v>76.25</v>
      </c>
      <c r="S38">
        <f t="shared" si="19"/>
        <v>86.25</v>
      </c>
    </row>
    <row r="39" ht="15" spans="1:19">
      <c r="A39" s="82">
        <v>36</v>
      </c>
      <c r="B39" s="83" t="s">
        <v>18</v>
      </c>
      <c r="C39" s="83" t="s">
        <v>14</v>
      </c>
      <c r="D39" s="83" t="s">
        <v>13</v>
      </c>
      <c r="E39" s="83" t="s">
        <v>13</v>
      </c>
      <c r="F39" s="83" t="s">
        <v>18</v>
      </c>
      <c r="G39" s="83" t="s">
        <v>14</v>
      </c>
      <c r="H39" s="83" t="s">
        <v>18</v>
      </c>
      <c r="I39" s="83" t="s">
        <v>18</v>
      </c>
      <c r="J39" s="83" t="s">
        <v>18</v>
      </c>
      <c r="K39">
        <f t="shared" si="11"/>
        <v>76.25</v>
      </c>
      <c r="L39">
        <f t="shared" si="12"/>
        <v>56.25</v>
      </c>
      <c r="M39">
        <f t="shared" si="13"/>
        <v>66.25</v>
      </c>
      <c r="N39">
        <f t="shared" si="14"/>
        <v>66.25</v>
      </c>
      <c r="O39">
        <f t="shared" si="15"/>
        <v>76.25</v>
      </c>
      <c r="P39">
        <f t="shared" si="16"/>
        <v>56.25</v>
      </c>
      <c r="Q39">
        <f t="shared" si="17"/>
        <v>76.25</v>
      </c>
      <c r="R39">
        <f t="shared" si="18"/>
        <v>76.25</v>
      </c>
      <c r="S39">
        <f t="shared" si="19"/>
        <v>76.25</v>
      </c>
    </row>
    <row r="40" ht="15" spans="1:19">
      <c r="A40" s="82">
        <v>37</v>
      </c>
      <c r="B40" s="83" t="s">
        <v>18</v>
      </c>
      <c r="C40" s="83" t="s">
        <v>42</v>
      </c>
      <c r="D40" s="83" t="s">
        <v>13</v>
      </c>
      <c r="E40" s="83" t="s">
        <v>13</v>
      </c>
      <c r="F40" s="83" t="s">
        <v>42</v>
      </c>
      <c r="G40" s="83" t="s">
        <v>23</v>
      </c>
      <c r="H40" s="83" t="s">
        <v>18</v>
      </c>
      <c r="I40" s="83" t="s">
        <v>18</v>
      </c>
      <c r="J40" s="83" t="s">
        <v>23</v>
      </c>
      <c r="K40">
        <f t="shared" si="11"/>
        <v>76.25</v>
      </c>
      <c r="L40">
        <f t="shared" si="12"/>
        <v>86.25</v>
      </c>
      <c r="M40">
        <f t="shared" si="13"/>
        <v>66.25</v>
      </c>
      <c r="N40">
        <f t="shared" si="14"/>
        <v>66.25</v>
      </c>
      <c r="O40">
        <f t="shared" si="15"/>
        <v>86.25</v>
      </c>
      <c r="P40">
        <f t="shared" si="16"/>
        <v>81.25</v>
      </c>
      <c r="Q40">
        <f t="shared" si="17"/>
        <v>76.25</v>
      </c>
      <c r="R40">
        <f t="shared" si="18"/>
        <v>76.25</v>
      </c>
      <c r="S40">
        <f t="shared" si="19"/>
        <v>81.25</v>
      </c>
    </row>
    <row r="41" ht="15" spans="1:19">
      <c r="A41" s="82">
        <v>38</v>
      </c>
      <c r="B41" s="83" t="s">
        <v>18</v>
      </c>
      <c r="C41" s="83" t="s">
        <v>16</v>
      </c>
      <c r="D41" s="83" t="s">
        <v>18</v>
      </c>
      <c r="E41" s="83" t="s">
        <v>15</v>
      </c>
      <c r="F41" s="83" t="s">
        <v>18</v>
      </c>
      <c r="G41" s="83" t="s">
        <v>13</v>
      </c>
      <c r="H41" s="83" t="s">
        <v>13</v>
      </c>
      <c r="I41" s="83" t="s">
        <v>13</v>
      </c>
      <c r="J41" s="83" t="s">
        <v>18</v>
      </c>
      <c r="K41">
        <f t="shared" si="11"/>
        <v>76.25</v>
      </c>
      <c r="L41">
        <f t="shared" si="12"/>
        <v>40</v>
      </c>
      <c r="M41">
        <f t="shared" si="13"/>
        <v>76.25</v>
      </c>
      <c r="N41">
        <f t="shared" si="14"/>
        <v>46.25</v>
      </c>
      <c r="O41">
        <f t="shared" si="15"/>
        <v>76.25</v>
      </c>
      <c r="P41">
        <f t="shared" si="16"/>
        <v>66.25</v>
      </c>
      <c r="Q41">
        <f t="shared" si="17"/>
        <v>66.25</v>
      </c>
      <c r="R41">
        <f t="shared" si="18"/>
        <v>66.25</v>
      </c>
      <c r="S41">
        <f t="shared" si="19"/>
        <v>76.25</v>
      </c>
    </row>
    <row r="42" ht="15" spans="1:19">
      <c r="A42" s="82">
        <v>39</v>
      </c>
      <c r="B42" s="83" t="s">
        <v>14</v>
      </c>
      <c r="C42" s="83" t="s">
        <v>13</v>
      </c>
      <c r="D42" s="83" t="s">
        <v>14</v>
      </c>
      <c r="E42" s="83" t="s">
        <v>13</v>
      </c>
      <c r="F42" s="83" t="s">
        <v>13</v>
      </c>
      <c r="G42" s="83" t="s">
        <v>14</v>
      </c>
      <c r="H42" s="83" t="s">
        <v>23</v>
      </c>
      <c r="I42" s="83" t="s">
        <v>18</v>
      </c>
      <c r="J42" s="83" t="s">
        <v>18</v>
      </c>
      <c r="K42">
        <f t="shared" si="11"/>
        <v>56.25</v>
      </c>
      <c r="L42">
        <f t="shared" si="12"/>
        <v>66.25</v>
      </c>
      <c r="M42">
        <f t="shared" si="13"/>
        <v>56.25</v>
      </c>
      <c r="N42">
        <f t="shared" si="14"/>
        <v>66.25</v>
      </c>
      <c r="O42">
        <f t="shared" si="15"/>
        <v>66.25</v>
      </c>
      <c r="P42">
        <f t="shared" si="16"/>
        <v>56.25</v>
      </c>
      <c r="Q42">
        <f t="shared" si="17"/>
        <v>81.25</v>
      </c>
      <c r="R42">
        <f t="shared" si="18"/>
        <v>76.25</v>
      </c>
      <c r="S42">
        <f t="shared" si="19"/>
        <v>76.25</v>
      </c>
    </row>
    <row r="43" ht="15" spans="1:19">
      <c r="A43" s="82">
        <v>40</v>
      </c>
      <c r="B43" s="83" t="s">
        <v>18</v>
      </c>
      <c r="C43" s="83" t="s">
        <v>13</v>
      </c>
      <c r="D43" s="83" t="s">
        <v>13</v>
      </c>
      <c r="E43" s="83" t="s">
        <v>18</v>
      </c>
      <c r="F43" s="83" t="s">
        <v>18</v>
      </c>
      <c r="G43" s="83" t="s">
        <v>13</v>
      </c>
      <c r="H43" s="83" t="s">
        <v>18</v>
      </c>
      <c r="I43" s="83" t="s">
        <v>18</v>
      </c>
      <c r="J43" s="83" t="s">
        <v>42</v>
      </c>
      <c r="K43">
        <f t="shared" si="11"/>
        <v>76.25</v>
      </c>
      <c r="L43">
        <f t="shared" si="12"/>
        <v>66.25</v>
      </c>
      <c r="M43">
        <f t="shared" si="13"/>
        <v>66.25</v>
      </c>
      <c r="N43">
        <f t="shared" si="14"/>
        <v>76.25</v>
      </c>
      <c r="O43">
        <f t="shared" si="15"/>
        <v>76.25</v>
      </c>
      <c r="P43">
        <f t="shared" si="16"/>
        <v>66.25</v>
      </c>
      <c r="Q43">
        <f t="shared" si="17"/>
        <v>76.25</v>
      </c>
      <c r="R43">
        <f t="shared" si="18"/>
        <v>76.25</v>
      </c>
      <c r="S43">
        <f t="shared" si="19"/>
        <v>86.25</v>
      </c>
    </row>
    <row r="44" ht="15" spans="1:19">
      <c r="A44" s="82">
        <v>41</v>
      </c>
      <c r="B44" s="83" t="s">
        <v>35</v>
      </c>
      <c r="C44" s="83" t="s">
        <v>42</v>
      </c>
      <c r="D44" s="83" t="s">
        <v>13</v>
      </c>
      <c r="E44" s="83" t="s">
        <v>18</v>
      </c>
      <c r="F44" s="83" t="s">
        <v>23</v>
      </c>
      <c r="G44" s="83" t="s">
        <v>13</v>
      </c>
      <c r="H44" s="83" t="s">
        <v>42</v>
      </c>
      <c r="I44" s="83" t="s">
        <v>23</v>
      </c>
      <c r="J44" s="83" t="s">
        <v>42</v>
      </c>
      <c r="K44">
        <f t="shared" si="11"/>
        <v>96.25</v>
      </c>
      <c r="L44">
        <f t="shared" si="12"/>
        <v>86.25</v>
      </c>
      <c r="M44">
        <f t="shared" si="13"/>
        <v>66.25</v>
      </c>
      <c r="N44">
        <f t="shared" si="14"/>
        <v>76.25</v>
      </c>
      <c r="O44">
        <f t="shared" si="15"/>
        <v>81.25</v>
      </c>
      <c r="P44">
        <f t="shared" si="16"/>
        <v>66.25</v>
      </c>
      <c r="Q44">
        <f t="shared" si="17"/>
        <v>86.25</v>
      </c>
      <c r="R44">
        <f t="shared" si="18"/>
        <v>81.25</v>
      </c>
      <c r="S44">
        <f t="shared" si="19"/>
        <v>86.25</v>
      </c>
    </row>
    <row r="45" ht="15" spans="1:19">
      <c r="A45" s="82">
        <v>42</v>
      </c>
      <c r="B45" s="83" t="s">
        <v>18</v>
      </c>
      <c r="C45" s="83" t="s">
        <v>18</v>
      </c>
      <c r="D45" s="83" t="s">
        <v>18</v>
      </c>
      <c r="E45" s="83" t="s">
        <v>13</v>
      </c>
      <c r="F45" s="83" t="s">
        <v>18</v>
      </c>
      <c r="G45" s="83" t="s">
        <v>13</v>
      </c>
      <c r="H45" s="83" t="s">
        <v>18</v>
      </c>
      <c r="I45" s="83" t="s">
        <v>18</v>
      </c>
      <c r="J45" s="83" t="s">
        <v>18</v>
      </c>
      <c r="K45">
        <f t="shared" si="11"/>
        <v>76.25</v>
      </c>
      <c r="L45">
        <f t="shared" si="12"/>
        <v>76.25</v>
      </c>
      <c r="M45">
        <f t="shared" si="13"/>
        <v>76.25</v>
      </c>
      <c r="N45">
        <f t="shared" si="14"/>
        <v>66.25</v>
      </c>
      <c r="O45">
        <f t="shared" si="15"/>
        <v>76.25</v>
      </c>
      <c r="P45">
        <f t="shared" si="16"/>
        <v>66.25</v>
      </c>
      <c r="Q45">
        <f t="shared" si="17"/>
        <v>76.25</v>
      </c>
      <c r="R45">
        <f t="shared" si="18"/>
        <v>76.25</v>
      </c>
      <c r="S45">
        <f t="shared" si="19"/>
        <v>76.25</v>
      </c>
    </row>
    <row r="46" ht="15" spans="1:19">
      <c r="A46" s="82">
        <v>43</v>
      </c>
      <c r="B46" s="83" t="s">
        <v>14</v>
      </c>
      <c r="C46" s="83" t="s">
        <v>13</v>
      </c>
      <c r="D46" s="83" t="s">
        <v>13</v>
      </c>
      <c r="E46" s="83" t="s">
        <v>13</v>
      </c>
      <c r="F46" s="83" t="s">
        <v>18</v>
      </c>
      <c r="G46" s="83" t="s">
        <v>14</v>
      </c>
      <c r="H46" s="83" t="s">
        <v>18</v>
      </c>
      <c r="I46" s="83" t="s">
        <v>18</v>
      </c>
      <c r="J46" s="83" t="s">
        <v>18</v>
      </c>
      <c r="K46">
        <f t="shared" si="11"/>
        <v>56.25</v>
      </c>
      <c r="L46">
        <f t="shared" si="12"/>
        <v>66.25</v>
      </c>
      <c r="M46">
        <f t="shared" si="13"/>
        <v>66.25</v>
      </c>
      <c r="N46">
        <f t="shared" si="14"/>
        <v>66.25</v>
      </c>
      <c r="O46">
        <f t="shared" si="15"/>
        <v>76.25</v>
      </c>
      <c r="P46">
        <f t="shared" si="16"/>
        <v>56.25</v>
      </c>
      <c r="Q46">
        <f t="shared" si="17"/>
        <v>76.25</v>
      </c>
      <c r="R46">
        <f t="shared" si="18"/>
        <v>76.25</v>
      </c>
      <c r="S46">
        <f t="shared" si="19"/>
        <v>76.25</v>
      </c>
    </row>
    <row r="47" ht="15" spans="1:19">
      <c r="A47" s="82">
        <v>44</v>
      </c>
      <c r="B47" s="83" t="s">
        <v>16</v>
      </c>
      <c r="C47" s="83" t="s">
        <v>13</v>
      </c>
      <c r="D47" s="83" t="s">
        <v>16</v>
      </c>
      <c r="E47" s="83" t="s">
        <v>13</v>
      </c>
      <c r="F47" s="83" t="s">
        <v>23</v>
      </c>
      <c r="G47" s="83" t="s">
        <v>14</v>
      </c>
      <c r="H47" s="83" t="s">
        <v>18</v>
      </c>
      <c r="I47" s="83" t="s">
        <v>18</v>
      </c>
      <c r="J47" s="83" t="s">
        <v>18</v>
      </c>
      <c r="K47">
        <f t="shared" si="11"/>
        <v>40</v>
      </c>
      <c r="L47">
        <f t="shared" si="12"/>
        <v>66.25</v>
      </c>
      <c r="M47">
        <f t="shared" si="13"/>
        <v>40</v>
      </c>
      <c r="N47">
        <f t="shared" si="14"/>
        <v>66.25</v>
      </c>
      <c r="O47">
        <f t="shared" si="15"/>
        <v>81.25</v>
      </c>
      <c r="P47">
        <f t="shared" si="16"/>
        <v>56.25</v>
      </c>
      <c r="Q47">
        <f t="shared" si="17"/>
        <v>76.25</v>
      </c>
      <c r="R47">
        <f t="shared" si="18"/>
        <v>76.25</v>
      </c>
      <c r="S47">
        <f t="shared" si="19"/>
        <v>76.25</v>
      </c>
    </row>
    <row r="48" ht="15" spans="1:19">
      <c r="A48" s="82">
        <v>45</v>
      </c>
      <c r="B48" s="83" t="s">
        <v>42</v>
      </c>
      <c r="C48" s="83" t="s">
        <v>23</v>
      </c>
      <c r="D48" s="83" t="s">
        <v>18</v>
      </c>
      <c r="E48" s="83" t="s">
        <v>42</v>
      </c>
      <c r="F48" s="83" t="s">
        <v>42</v>
      </c>
      <c r="G48" s="83" t="s">
        <v>13</v>
      </c>
      <c r="H48" s="83" t="s">
        <v>42</v>
      </c>
      <c r="I48" s="83" t="s">
        <v>42</v>
      </c>
      <c r="J48" s="83" t="s">
        <v>42</v>
      </c>
      <c r="K48">
        <f t="shared" si="11"/>
        <v>86.25</v>
      </c>
      <c r="L48">
        <f t="shared" si="12"/>
        <v>81.25</v>
      </c>
      <c r="M48">
        <f t="shared" si="13"/>
        <v>76.25</v>
      </c>
      <c r="N48">
        <f t="shared" si="14"/>
        <v>86.25</v>
      </c>
      <c r="O48">
        <f t="shared" si="15"/>
        <v>86.25</v>
      </c>
      <c r="P48">
        <f t="shared" si="16"/>
        <v>66.25</v>
      </c>
      <c r="Q48">
        <f t="shared" si="17"/>
        <v>86.25</v>
      </c>
      <c r="R48">
        <f t="shared" si="18"/>
        <v>86.25</v>
      </c>
      <c r="S48">
        <f t="shared" si="19"/>
        <v>86.25</v>
      </c>
    </row>
    <row r="49" ht="15" spans="1:19">
      <c r="A49" s="82">
        <v>46</v>
      </c>
      <c r="B49" s="83" t="s">
        <v>18</v>
      </c>
      <c r="C49" s="83" t="s">
        <v>18</v>
      </c>
      <c r="D49" s="83" t="s">
        <v>18</v>
      </c>
      <c r="E49" s="83" t="s">
        <v>13</v>
      </c>
      <c r="F49" s="83" t="s">
        <v>18</v>
      </c>
      <c r="G49" s="83" t="s">
        <v>18</v>
      </c>
      <c r="H49" s="83" t="s">
        <v>23</v>
      </c>
      <c r="I49" s="83" t="s">
        <v>42</v>
      </c>
      <c r="J49" s="83" t="s">
        <v>18</v>
      </c>
      <c r="K49">
        <f t="shared" si="11"/>
        <v>76.25</v>
      </c>
      <c r="L49">
        <f t="shared" si="12"/>
        <v>76.25</v>
      </c>
      <c r="M49">
        <f t="shared" si="13"/>
        <v>76.25</v>
      </c>
      <c r="N49">
        <f t="shared" si="14"/>
        <v>66.25</v>
      </c>
      <c r="O49">
        <f t="shared" si="15"/>
        <v>76.25</v>
      </c>
      <c r="P49">
        <f t="shared" si="16"/>
        <v>76.25</v>
      </c>
      <c r="Q49">
        <f t="shared" si="17"/>
        <v>81.25</v>
      </c>
      <c r="R49">
        <f t="shared" si="18"/>
        <v>86.25</v>
      </c>
      <c r="S49">
        <f t="shared" si="19"/>
        <v>76.25</v>
      </c>
    </row>
    <row r="50" ht="15" spans="1:19">
      <c r="A50" s="82">
        <v>47</v>
      </c>
      <c r="B50" s="83" t="s">
        <v>14</v>
      </c>
      <c r="C50" s="83" t="s">
        <v>13</v>
      </c>
      <c r="D50" s="83" t="s">
        <v>14</v>
      </c>
      <c r="E50" s="83" t="s">
        <v>13</v>
      </c>
      <c r="F50" s="83" t="s">
        <v>13</v>
      </c>
      <c r="G50" s="83" t="s">
        <v>13</v>
      </c>
      <c r="H50" s="83" t="s">
        <v>18</v>
      </c>
      <c r="I50" s="83" t="s">
        <v>42</v>
      </c>
      <c r="J50" s="83" t="s">
        <v>18</v>
      </c>
      <c r="K50">
        <f t="shared" si="11"/>
        <v>56.25</v>
      </c>
      <c r="L50">
        <f t="shared" si="12"/>
        <v>66.25</v>
      </c>
      <c r="M50">
        <f t="shared" si="13"/>
        <v>56.25</v>
      </c>
      <c r="N50">
        <f t="shared" si="14"/>
        <v>66.25</v>
      </c>
      <c r="O50">
        <f t="shared" si="15"/>
        <v>66.25</v>
      </c>
      <c r="P50">
        <f t="shared" si="16"/>
        <v>66.25</v>
      </c>
      <c r="Q50">
        <f t="shared" si="17"/>
        <v>76.25</v>
      </c>
      <c r="R50">
        <f t="shared" si="18"/>
        <v>86.25</v>
      </c>
      <c r="S50">
        <f t="shared" si="19"/>
        <v>76.25</v>
      </c>
    </row>
    <row r="51" ht="15" spans="1:19">
      <c r="A51" s="82">
        <v>48</v>
      </c>
      <c r="B51" s="83" t="s">
        <v>23</v>
      </c>
      <c r="C51" s="83" t="s">
        <v>13</v>
      </c>
      <c r="D51" s="83" t="s">
        <v>13</v>
      </c>
      <c r="E51" s="83" t="s">
        <v>14</v>
      </c>
      <c r="F51" s="83" t="s">
        <v>23</v>
      </c>
      <c r="G51" s="83" t="s">
        <v>18</v>
      </c>
      <c r="H51" s="83" t="s">
        <v>23</v>
      </c>
      <c r="I51" s="83" t="s">
        <v>23</v>
      </c>
      <c r="J51" s="83" t="s">
        <v>42</v>
      </c>
      <c r="K51">
        <f t="shared" si="11"/>
        <v>81.25</v>
      </c>
      <c r="L51">
        <f t="shared" si="12"/>
        <v>66.25</v>
      </c>
      <c r="M51">
        <f t="shared" si="13"/>
        <v>66.25</v>
      </c>
      <c r="N51">
        <f t="shared" si="14"/>
        <v>56.25</v>
      </c>
      <c r="O51">
        <f t="shared" si="15"/>
        <v>81.25</v>
      </c>
      <c r="P51">
        <f t="shared" si="16"/>
        <v>76.25</v>
      </c>
      <c r="Q51">
        <f t="shared" si="17"/>
        <v>81.25</v>
      </c>
      <c r="R51">
        <f t="shared" si="18"/>
        <v>81.25</v>
      </c>
      <c r="S51">
        <f t="shared" si="19"/>
        <v>86.25</v>
      </c>
    </row>
    <row r="52" ht="15" spans="1:19">
      <c r="A52" s="82">
        <v>49</v>
      </c>
      <c r="B52" s="83" t="s">
        <v>16</v>
      </c>
      <c r="C52" s="83" t="s">
        <v>14</v>
      </c>
      <c r="D52" s="83" t="s">
        <v>13</v>
      </c>
      <c r="E52" s="83" t="s">
        <v>13</v>
      </c>
      <c r="F52" s="83" t="s">
        <v>18</v>
      </c>
      <c r="G52" s="83" t="s">
        <v>13</v>
      </c>
      <c r="H52" s="83" t="s">
        <v>18</v>
      </c>
      <c r="I52" s="83" t="s">
        <v>18</v>
      </c>
      <c r="J52" s="83" t="s">
        <v>42</v>
      </c>
      <c r="K52">
        <f t="shared" si="11"/>
        <v>40</v>
      </c>
      <c r="L52">
        <f t="shared" si="12"/>
        <v>56.25</v>
      </c>
      <c r="M52">
        <f t="shared" si="13"/>
        <v>66.25</v>
      </c>
      <c r="N52">
        <f t="shared" si="14"/>
        <v>66.25</v>
      </c>
      <c r="O52">
        <f t="shared" si="15"/>
        <v>76.25</v>
      </c>
      <c r="P52">
        <f t="shared" si="16"/>
        <v>66.25</v>
      </c>
      <c r="Q52">
        <f t="shared" si="17"/>
        <v>76.25</v>
      </c>
      <c r="R52">
        <f t="shared" si="18"/>
        <v>76.25</v>
      </c>
      <c r="S52">
        <f t="shared" si="19"/>
        <v>86.25</v>
      </c>
    </row>
    <row r="53" ht="15" spans="1:19">
      <c r="A53" s="82">
        <v>50</v>
      </c>
      <c r="B53" s="83" t="s">
        <v>13</v>
      </c>
      <c r="C53" s="83" t="s">
        <v>13</v>
      </c>
      <c r="D53" s="83" t="s">
        <v>18</v>
      </c>
      <c r="E53" s="83" t="s">
        <v>14</v>
      </c>
      <c r="F53" s="83" t="s">
        <v>18</v>
      </c>
      <c r="G53" s="83" t="s">
        <v>14</v>
      </c>
      <c r="H53" s="83" t="s">
        <v>18</v>
      </c>
      <c r="I53" s="83" t="s">
        <v>23</v>
      </c>
      <c r="J53" s="83" t="s">
        <v>18</v>
      </c>
      <c r="K53">
        <f t="shared" si="11"/>
        <v>66.25</v>
      </c>
      <c r="L53">
        <f t="shared" si="12"/>
        <v>66.25</v>
      </c>
      <c r="M53">
        <f t="shared" si="13"/>
        <v>76.25</v>
      </c>
      <c r="N53">
        <f t="shared" si="14"/>
        <v>56.25</v>
      </c>
      <c r="O53">
        <f t="shared" si="15"/>
        <v>76.25</v>
      </c>
      <c r="P53">
        <f t="shared" si="16"/>
        <v>56.25</v>
      </c>
      <c r="Q53">
        <f t="shared" si="17"/>
        <v>76.25</v>
      </c>
      <c r="R53">
        <f t="shared" si="18"/>
        <v>81.25</v>
      </c>
      <c r="S53">
        <f t="shared" si="19"/>
        <v>76.25</v>
      </c>
    </row>
    <row r="54" ht="15" spans="1:19">
      <c r="A54" s="82">
        <v>51</v>
      </c>
      <c r="B54" s="83" t="s">
        <v>14</v>
      </c>
      <c r="C54" s="83" t="s">
        <v>14</v>
      </c>
      <c r="D54" s="83" t="s">
        <v>18</v>
      </c>
      <c r="E54" s="83" t="s">
        <v>13</v>
      </c>
      <c r="F54" s="83" t="s">
        <v>18</v>
      </c>
      <c r="G54" s="83" t="s">
        <v>14</v>
      </c>
      <c r="H54" s="83" t="s">
        <v>14</v>
      </c>
      <c r="I54" s="83" t="s">
        <v>18</v>
      </c>
      <c r="J54" s="83" t="s">
        <v>18</v>
      </c>
      <c r="K54">
        <f t="shared" si="11"/>
        <v>56.25</v>
      </c>
      <c r="L54">
        <f t="shared" si="12"/>
        <v>56.25</v>
      </c>
      <c r="M54">
        <f t="shared" si="13"/>
        <v>76.25</v>
      </c>
      <c r="N54">
        <f t="shared" si="14"/>
        <v>66.25</v>
      </c>
      <c r="O54">
        <f t="shared" si="15"/>
        <v>76.25</v>
      </c>
      <c r="P54">
        <f t="shared" si="16"/>
        <v>56.25</v>
      </c>
      <c r="Q54">
        <f t="shared" si="17"/>
        <v>56.25</v>
      </c>
      <c r="R54">
        <f t="shared" si="18"/>
        <v>76.25</v>
      </c>
      <c r="S54">
        <f t="shared" si="19"/>
        <v>76.25</v>
      </c>
    </row>
    <row r="55" ht="15" spans="1:19">
      <c r="A55" s="82">
        <v>52</v>
      </c>
      <c r="B55" s="83" t="s">
        <v>23</v>
      </c>
      <c r="C55" s="83" t="s">
        <v>13</v>
      </c>
      <c r="D55" s="83" t="s">
        <v>13</v>
      </c>
      <c r="E55" s="83" t="s">
        <v>18</v>
      </c>
      <c r="F55" s="83" t="s">
        <v>23</v>
      </c>
      <c r="G55" s="83" t="s">
        <v>13</v>
      </c>
      <c r="H55" s="83" t="s">
        <v>23</v>
      </c>
      <c r="I55" s="83" t="s">
        <v>23</v>
      </c>
      <c r="J55" s="83" t="s">
        <v>18</v>
      </c>
      <c r="K55">
        <f t="shared" si="11"/>
        <v>81.25</v>
      </c>
      <c r="L55">
        <f t="shared" si="12"/>
        <v>66.25</v>
      </c>
      <c r="M55">
        <f t="shared" si="13"/>
        <v>66.25</v>
      </c>
      <c r="N55">
        <f t="shared" si="14"/>
        <v>76.25</v>
      </c>
      <c r="O55">
        <f t="shared" si="15"/>
        <v>81.25</v>
      </c>
      <c r="P55">
        <f t="shared" si="16"/>
        <v>66.25</v>
      </c>
      <c r="Q55">
        <f t="shared" si="17"/>
        <v>81.25</v>
      </c>
      <c r="R55">
        <f t="shared" si="18"/>
        <v>81.25</v>
      </c>
      <c r="S55">
        <f t="shared" si="19"/>
        <v>76.25</v>
      </c>
    </row>
    <row r="56" ht="15" spans="1:19">
      <c r="A56" s="82">
        <v>53</v>
      </c>
      <c r="B56" s="83" t="s">
        <v>13</v>
      </c>
      <c r="C56" s="83" t="s">
        <v>18</v>
      </c>
      <c r="D56" s="83" t="s">
        <v>13</v>
      </c>
      <c r="E56" s="83" t="s">
        <v>13</v>
      </c>
      <c r="F56" s="83" t="s">
        <v>23</v>
      </c>
      <c r="G56" s="83" t="s">
        <v>13</v>
      </c>
      <c r="H56" s="83" t="s">
        <v>23</v>
      </c>
      <c r="I56" s="83" t="s">
        <v>18</v>
      </c>
      <c r="J56" s="83" t="s">
        <v>42</v>
      </c>
      <c r="K56">
        <f t="shared" si="11"/>
        <v>66.25</v>
      </c>
      <c r="L56">
        <f t="shared" si="12"/>
        <v>76.25</v>
      </c>
      <c r="M56">
        <f t="shared" si="13"/>
        <v>66.25</v>
      </c>
      <c r="N56">
        <f t="shared" si="14"/>
        <v>66.25</v>
      </c>
      <c r="O56">
        <f t="shared" si="15"/>
        <v>81.25</v>
      </c>
      <c r="P56">
        <f t="shared" si="16"/>
        <v>66.25</v>
      </c>
      <c r="Q56">
        <f t="shared" si="17"/>
        <v>81.25</v>
      </c>
      <c r="R56">
        <f t="shared" si="18"/>
        <v>76.25</v>
      </c>
      <c r="S56">
        <f t="shared" si="19"/>
        <v>86.25</v>
      </c>
    </row>
    <row r="57" ht="15" spans="1:19">
      <c r="A57" s="82">
        <v>54</v>
      </c>
      <c r="B57" s="83" t="s">
        <v>14</v>
      </c>
      <c r="C57" s="83" t="s">
        <v>14</v>
      </c>
      <c r="D57" s="83" t="s">
        <v>18</v>
      </c>
      <c r="E57" s="83" t="s">
        <v>13</v>
      </c>
      <c r="F57" s="83" t="s">
        <v>14</v>
      </c>
      <c r="G57" s="83" t="s">
        <v>14</v>
      </c>
      <c r="H57" s="83" t="s">
        <v>18</v>
      </c>
      <c r="I57" s="83" t="s">
        <v>18</v>
      </c>
      <c r="J57" s="83" t="s">
        <v>18</v>
      </c>
      <c r="K57">
        <f t="shared" si="11"/>
        <v>56.25</v>
      </c>
      <c r="L57">
        <f t="shared" si="12"/>
        <v>56.25</v>
      </c>
      <c r="M57">
        <f t="shared" si="13"/>
        <v>76.25</v>
      </c>
      <c r="N57">
        <f t="shared" si="14"/>
        <v>66.25</v>
      </c>
      <c r="O57">
        <f t="shared" si="15"/>
        <v>56.25</v>
      </c>
      <c r="P57">
        <f t="shared" si="16"/>
        <v>56.25</v>
      </c>
      <c r="Q57">
        <f t="shared" si="17"/>
        <v>76.25</v>
      </c>
      <c r="R57">
        <f t="shared" si="18"/>
        <v>76.25</v>
      </c>
      <c r="S57">
        <f t="shared" si="19"/>
        <v>76.25</v>
      </c>
    </row>
    <row r="58" ht="15" spans="1:19">
      <c r="A58" s="82">
        <v>55</v>
      </c>
      <c r="B58" s="83" t="s">
        <v>23</v>
      </c>
      <c r="C58" s="83" t="s">
        <v>18</v>
      </c>
      <c r="D58" s="83" t="s">
        <v>13</v>
      </c>
      <c r="E58" s="83" t="s">
        <v>23</v>
      </c>
      <c r="F58" s="83" t="s">
        <v>23</v>
      </c>
      <c r="G58" s="83" t="s">
        <v>23</v>
      </c>
      <c r="H58" s="83" t="s">
        <v>23</v>
      </c>
      <c r="I58" s="83" t="s">
        <v>23</v>
      </c>
      <c r="J58" s="83" t="s">
        <v>42</v>
      </c>
      <c r="K58">
        <f t="shared" si="11"/>
        <v>81.25</v>
      </c>
      <c r="L58">
        <f t="shared" si="12"/>
        <v>76.25</v>
      </c>
      <c r="M58">
        <f t="shared" si="13"/>
        <v>66.25</v>
      </c>
      <c r="N58">
        <f t="shared" si="14"/>
        <v>81.25</v>
      </c>
      <c r="O58">
        <f t="shared" si="15"/>
        <v>81.25</v>
      </c>
      <c r="P58">
        <f t="shared" si="16"/>
        <v>81.25</v>
      </c>
      <c r="Q58">
        <f t="shared" si="17"/>
        <v>81.25</v>
      </c>
      <c r="R58">
        <f t="shared" si="18"/>
        <v>81.25</v>
      </c>
      <c r="S58">
        <f t="shared" si="19"/>
        <v>86.25</v>
      </c>
    </row>
    <row r="59" ht="15" spans="1:19">
      <c r="A59" s="82">
        <v>56</v>
      </c>
      <c r="B59" s="83" t="s">
        <v>23</v>
      </c>
      <c r="C59" s="83" t="s">
        <v>14</v>
      </c>
      <c r="D59" s="83" t="s">
        <v>18</v>
      </c>
      <c r="E59" s="83" t="s">
        <v>13</v>
      </c>
      <c r="F59" s="83" t="s">
        <v>42</v>
      </c>
      <c r="G59" s="83" t="s">
        <v>13</v>
      </c>
      <c r="H59" s="83" t="s">
        <v>18</v>
      </c>
      <c r="I59" s="83" t="s">
        <v>42</v>
      </c>
      <c r="J59" s="83" t="s">
        <v>42</v>
      </c>
      <c r="K59">
        <f t="shared" si="11"/>
        <v>81.25</v>
      </c>
      <c r="L59">
        <f t="shared" si="12"/>
        <v>56.25</v>
      </c>
      <c r="M59">
        <f t="shared" si="13"/>
        <v>76.25</v>
      </c>
      <c r="N59">
        <f t="shared" si="14"/>
        <v>66.25</v>
      </c>
      <c r="O59">
        <f t="shared" si="15"/>
        <v>86.25</v>
      </c>
      <c r="P59">
        <f t="shared" si="16"/>
        <v>66.25</v>
      </c>
      <c r="Q59">
        <f t="shared" si="17"/>
        <v>76.25</v>
      </c>
      <c r="R59">
        <f t="shared" si="18"/>
        <v>86.25</v>
      </c>
      <c r="S59">
        <f t="shared" si="19"/>
        <v>86.25</v>
      </c>
    </row>
    <row r="60" ht="15" spans="1:19">
      <c r="A60" s="82">
        <v>57</v>
      </c>
      <c r="B60" s="83" t="s">
        <v>14</v>
      </c>
      <c r="C60" s="83" t="s">
        <v>14</v>
      </c>
      <c r="D60" s="83" t="s">
        <v>23</v>
      </c>
      <c r="E60" s="83" t="s">
        <v>14</v>
      </c>
      <c r="F60" s="83" t="s">
        <v>13</v>
      </c>
      <c r="G60" s="83" t="s">
        <v>13</v>
      </c>
      <c r="H60" s="83" t="s">
        <v>13</v>
      </c>
      <c r="I60" s="83" t="s">
        <v>18</v>
      </c>
      <c r="J60" s="83" t="s">
        <v>23</v>
      </c>
      <c r="K60">
        <f t="shared" si="11"/>
        <v>56.25</v>
      </c>
      <c r="L60">
        <f t="shared" si="12"/>
        <v>56.25</v>
      </c>
      <c r="M60">
        <f t="shared" si="13"/>
        <v>81.25</v>
      </c>
      <c r="N60">
        <f t="shared" si="14"/>
        <v>56.25</v>
      </c>
      <c r="O60">
        <f t="shared" si="15"/>
        <v>66.25</v>
      </c>
      <c r="P60">
        <f t="shared" si="16"/>
        <v>66.25</v>
      </c>
      <c r="Q60">
        <f t="shared" si="17"/>
        <v>66.25</v>
      </c>
      <c r="R60">
        <f t="shared" si="18"/>
        <v>76.25</v>
      </c>
      <c r="S60">
        <f t="shared" si="19"/>
        <v>81.25</v>
      </c>
    </row>
    <row r="61" ht="15" spans="1:19">
      <c r="A61" s="82">
        <v>58</v>
      </c>
      <c r="B61" s="83" t="s">
        <v>18</v>
      </c>
      <c r="C61" s="83" t="s">
        <v>18</v>
      </c>
      <c r="D61" s="83" t="s">
        <v>23</v>
      </c>
      <c r="E61" s="83" t="s">
        <v>13</v>
      </c>
      <c r="F61" s="83" t="s">
        <v>18</v>
      </c>
      <c r="G61" s="83" t="s">
        <v>14</v>
      </c>
      <c r="H61" s="83" t="s">
        <v>18</v>
      </c>
      <c r="I61" s="83" t="s">
        <v>18</v>
      </c>
      <c r="J61" s="83" t="s">
        <v>23</v>
      </c>
      <c r="K61">
        <f t="shared" si="11"/>
        <v>76.25</v>
      </c>
      <c r="L61">
        <f t="shared" si="12"/>
        <v>76.25</v>
      </c>
      <c r="M61">
        <f t="shared" si="13"/>
        <v>81.25</v>
      </c>
      <c r="N61">
        <f t="shared" si="14"/>
        <v>66.25</v>
      </c>
      <c r="O61">
        <f t="shared" si="15"/>
        <v>76.25</v>
      </c>
      <c r="P61">
        <f t="shared" si="16"/>
        <v>56.25</v>
      </c>
      <c r="Q61">
        <f t="shared" si="17"/>
        <v>76.25</v>
      </c>
      <c r="R61">
        <f t="shared" si="18"/>
        <v>76.25</v>
      </c>
      <c r="S61">
        <f t="shared" si="19"/>
        <v>81.25</v>
      </c>
    </row>
    <row r="62" ht="15" spans="1:19">
      <c r="A62" s="82">
        <v>59</v>
      </c>
      <c r="B62" s="83" t="s">
        <v>18</v>
      </c>
      <c r="C62" s="83" t="s">
        <v>13</v>
      </c>
      <c r="D62" s="83" t="s">
        <v>18</v>
      </c>
      <c r="E62" s="83" t="s">
        <v>18</v>
      </c>
      <c r="F62" s="83" t="s">
        <v>18</v>
      </c>
      <c r="G62" s="83" t="s">
        <v>14</v>
      </c>
      <c r="H62" s="83" t="s">
        <v>18</v>
      </c>
      <c r="I62" s="83" t="s">
        <v>23</v>
      </c>
      <c r="J62" s="83" t="s">
        <v>23</v>
      </c>
      <c r="K62">
        <f t="shared" si="11"/>
        <v>76.25</v>
      </c>
      <c r="L62">
        <f t="shared" si="12"/>
        <v>66.25</v>
      </c>
      <c r="M62">
        <f t="shared" si="13"/>
        <v>76.25</v>
      </c>
      <c r="N62">
        <f t="shared" si="14"/>
        <v>76.25</v>
      </c>
      <c r="O62">
        <f t="shared" si="15"/>
        <v>76.25</v>
      </c>
      <c r="P62">
        <f t="shared" si="16"/>
        <v>56.25</v>
      </c>
      <c r="Q62">
        <f t="shared" si="17"/>
        <v>76.25</v>
      </c>
      <c r="R62">
        <f t="shared" si="18"/>
        <v>81.25</v>
      </c>
      <c r="S62">
        <f t="shared" si="19"/>
        <v>81.25</v>
      </c>
    </row>
    <row r="63" ht="15" spans="1:19">
      <c r="A63" s="82">
        <v>60</v>
      </c>
      <c r="B63" s="83" t="s">
        <v>14</v>
      </c>
      <c r="C63" s="83" t="s">
        <v>13</v>
      </c>
      <c r="D63" s="83" t="s">
        <v>13</v>
      </c>
      <c r="E63" s="83" t="s">
        <v>13</v>
      </c>
      <c r="F63" s="83" t="s">
        <v>18</v>
      </c>
      <c r="G63" s="83" t="s">
        <v>14</v>
      </c>
      <c r="H63" s="83" t="s">
        <v>18</v>
      </c>
      <c r="I63" s="83" t="s">
        <v>18</v>
      </c>
      <c r="J63" s="83" t="s">
        <v>18</v>
      </c>
      <c r="K63">
        <f t="shared" si="11"/>
        <v>56.25</v>
      </c>
      <c r="L63">
        <f t="shared" si="12"/>
        <v>66.25</v>
      </c>
      <c r="M63">
        <f t="shared" si="13"/>
        <v>66.25</v>
      </c>
      <c r="N63">
        <f t="shared" si="14"/>
        <v>66.25</v>
      </c>
      <c r="O63">
        <f t="shared" si="15"/>
        <v>76.25</v>
      </c>
      <c r="P63">
        <f t="shared" si="16"/>
        <v>56.25</v>
      </c>
      <c r="Q63">
        <f t="shared" si="17"/>
        <v>76.25</v>
      </c>
      <c r="R63">
        <f t="shared" si="18"/>
        <v>76.25</v>
      </c>
      <c r="S63">
        <f t="shared" si="19"/>
        <v>76.25</v>
      </c>
    </row>
    <row r="64" ht="15" spans="1:19">
      <c r="A64" s="82">
        <v>61</v>
      </c>
      <c r="B64" s="83" t="s">
        <v>13</v>
      </c>
      <c r="C64" s="83" t="s">
        <v>13</v>
      </c>
      <c r="D64" s="83" t="s">
        <v>18</v>
      </c>
      <c r="E64" s="83" t="s">
        <v>18</v>
      </c>
      <c r="F64" s="83" t="s">
        <v>23</v>
      </c>
      <c r="G64" s="83" t="s">
        <v>14</v>
      </c>
      <c r="H64" s="83" t="s">
        <v>23</v>
      </c>
      <c r="I64" s="83" t="s">
        <v>23</v>
      </c>
      <c r="J64" s="83" t="s">
        <v>18</v>
      </c>
      <c r="K64">
        <f t="shared" si="11"/>
        <v>66.25</v>
      </c>
      <c r="L64">
        <f t="shared" si="12"/>
        <v>66.25</v>
      </c>
      <c r="M64">
        <f t="shared" si="13"/>
        <v>76.25</v>
      </c>
      <c r="N64">
        <f t="shared" si="14"/>
        <v>76.25</v>
      </c>
      <c r="O64">
        <f t="shared" si="15"/>
        <v>81.25</v>
      </c>
      <c r="P64">
        <f t="shared" si="16"/>
        <v>56.25</v>
      </c>
      <c r="Q64">
        <f t="shared" si="17"/>
        <v>81.25</v>
      </c>
      <c r="R64">
        <f t="shared" si="18"/>
        <v>81.25</v>
      </c>
      <c r="S64">
        <f t="shared" si="19"/>
        <v>76.25</v>
      </c>
    </row>
    <row r="65" ht="15" spans="1:19">
      <c r="A65" s="82">
        <v>62</v>
      </c>
      <c r="B65" s="83" t="s">
        <v>14</v>
      </c>
      <c r="C65" s="83" t="s">
        <v>18</v>
      </c>
      <c r="D65" s="83" t="s">
        <v>13</v>
      </c>
      <c r="E65" s="83" t="s">
        <v>14</v>
      </c>
      <c r="F65" s="83" t="s">
        <v>18</v>
      </c>
      <c r="G65" s="83" t="s">
        <v>14</v>
      </c>
      <c r="H65" s="83" t="s">
        <v>18</v>
      </c>
      <c r="I65" s="83" t="s">
        <v>18</v>
      </c>
      <c r="J65" s="83" t="s">
        <v>18</v>
      </c>
      <c r="K65">
        <f t="shared" si="11"/>
        <v>56.25</v>
      </c>
      <c r="L65">
        <f t="shared" si="12"/>
        <v>76.25</v>
      </c>
      <c r="M65">
        <f t="shared" si="13"/>
        <v>66.25</v>
      </c>
      <c r="N65">
        <f t="shared" si="14"/>
        <v>56.25</v>
      </c>
      <c r="O65">
        <f t="shared" si="15"/>
        <v>76.25</v>
      </c>
      <c r="P65">
        <f t="shared" si="16"/>
        <v>56.25</v>
      </c>
      <c r="Q65">
        <f t="shared" si="17"/>
        <v>76.25</v>
      </c>
      <c r="R65">
        <f t="shared" si="18"/>
        <v>76.25</v>
      </c>
      <c r="S65">
        <f t="shared" si="19"/>
        <v>76.25</v>
      </c>
    </row>
    <row r="66" ht="15.75" spans="1:19">
      <c r="A66" s="82">
        <v>63</v>
      </c>
      <c r="B66" s="90" t="s">
        <v>13</v>
      </c>
      <c r="C66" s="90" t="s">
        <v>13</v>
      </c>
      <c r="D66" s="90" t="s">
        <v>13</v>
      </c>
      <c r="E66" s="90" t="s">
        <v>13</v>
      </c>
      <c r="F66" s="90" t="s">
        <v>18</v>
      </c>
      <c r="G66" s="90" t="s">
        <v>13</v>
      </c>
      <c r="H66" s="90" t="s">
        <v>18</v>
      </c>
      <c r="I66" s="90" t="s">
        <v>18</v>
      </c>
      <c r="J66" s="90" t="s">
        <v>18</v>
      </c>
      <c r="K66">
        <f t="shared" si="11"/>
        <v>66.25</v>
      </c>
      <c r="L66">
        <f t="shared" si="12"/>
        <v>66.25</v>
      </c>
      <c r="M66">
        <f t="shared" si="13"/>
        <v>66.25</v>
      </c>
      <c r="N66">
        <f t="shared" si="14"/>
        <v>66.25</v>
      </c>
      <c r="O66">
        <f t="shared" si="15"/>
        <v>76.25</v>
      </c>
      <c r="P66">
        <f t="shared" si="16"/>
        <v>66.25</v>
      </c>
      <c r="Q66">
        <f t="shared" si="17"/>
        <v>76.25</v>
      </c>
      <c r="R66">
        <f t="shared" si="18"/>
        <v>76.25</v>
      </c>
      <c r="S66">
        <f t="shared" si="19"/>
        <v>76.25</v>
      </c>
    </row>
    <row r="68" spans="10:19">
      <c r="J68" s="84">
        <v>70</v>
      </c>
      <c r="K68">
        <f t="shared" ref="K68:S68" si="20">COUNTIF(K$4:K$67,"&gt;=70")</f>
        <v>37</v>
      </c>
      <c r="L68">
        <f t="shared" si="20"/>
        <v>28</v>
      </c>
      <c r="M68">
        <f t="shared" si="20"/>
        <v>23</v>
      </c>
      <c r="N68">
        <f t="shared" si="20"/>
        <v>15</v>
      </c>
      <c r="O68">
        <f t="shared" si="20"/>
        <v>47</v>
      </c>
      <c r="P68">
        <f t="shared" si="20"/>
        <v>13</v>
      </c>
      <c r="Q68">
        <f t="shared" si="20"/>
        <v>60</v>
      </c>
      <c r="R68">
        <f t="shared" si="20"/>
        <v>59</v>
      </c>
      <c r="S68">
        <f t="shared" si="20"/>
        <v>63</v>
      </c>
    </row>
    <row r="69" spans="10:19">
      <c r="J69" s="84">
        <v>65</v>
      </c>
      <c r="K69">
        <f t="shared" ref="K69:S69" si="21">COUNTIF(K$4:K$67,"&gt;=65")</f>
        <v>43</v>
      </c>
      <c r="L69">
        <f t="shared" si="21"/>
        <v>50</v>
      </c>
      <c r="M69">
        <f t="shared" si="21"/>
        <v>55</v>
      </c>
      <c r="N69">
        <f t="shared" si="21"/>
        <v>47</v>
      </c>
      <c r="O69">
        <f t="shared" si="21"/>
        <v>57</v>
      </c>
      <c r="P69">
        <f t="shared" si="21"/>
        <v>35</v>
      </c>
      <c r="Q69">
        <f t="shared" si="21"/>
        <v>62</v>
      </c>
      <c r="R69">
        <f t="shared" si="21"/>
        <v>63</v>
      </c>
      <c r="S69">
        <f t="shared" si="21"/>
        <v>63</v>
      </c>
    </row>
    <row r="70" spans="10:19">
      <c r="J70" s="84">
        <v>55</v>
      </c>
      <c r="K70">
        <f t="shared" ref="K70:S70" si="22">COUNTIF(K$4:K$67,"&gt;=55")</f>
        <v>59</v>
      </c>
      <c r="L70">
        <f t="shared" si="22"/>
        <v>58</v>
      </c>
      <c r="M70">
        <f t="shared" si="22"/>
        <v>61</v>
      </c>
      <c r="N70">
        <f t="shared" si="22"/>
        <v>61</v>
      </c>
      <c r="O70">
        <f t="shared" si="22"/>
        <v>63</v>
      </c>
      <c r="P70">
        <f t="shared" si="22"/>
        <v>61</v>
      </c>
      <c r="Q70">
        <f t="shared" si="22"/>
        <v>63</v>
      </c>
      <c r="R70">
        <f t="shared" si="22"/>
        <v>63</v>
      </c>
      <c r="S70">
        <f t="shared" si="22"/>
        <v>63</v>
      </c>
    </row>
    <row r="72" spans="10:19">
      <c r="J72" s="85">
        <v>0.7</v>
      </c>
      <c r="K72">
        <f>ROUND((K68/63)*100,0)</f>
        <v>59</v>
      </c>
      <c r="L72">
        <f t="shared" ref="L72:S72" si="23">ROUND((L68/63)*100,0)</f>
        <v>44</v>
      </c>
      <c r="M72">
        <f t="shared" si="23"/>
        <v>37</v>
      </c>
      <c r="N72">
        <f t="shared" si="23"/>
        <v>24</v>
      </c>
      <c r="O72">
        <f t="shared" si="23"/>
        <v>75</v>
      </c>
      <c r="P72">
        <f t="shared" si="23"/>
        <v>21</v>
      </c>
      <c r="Q72">
        <f t="shared" si="23"/>
        <v>95</v>
      </c>
      <c r="R72">
        <f t="shared" si="23"/>
        <v>94</v>
      </c>
      <c r="S72">
        <f t="shared" si="23"/>
        <v>100</v>
      </c>
    </row>
    <row r="73" spans="10:19">
      <c r="J73" s="85">
        <v>0.65</v>
      </c>
      <c r="K73">
        <f>ROUND((K69/63)*100,0)</f>
        <v>68</v>
      </c>
      <c r="L73">
        <f>ROUND((L69/63)*100,0)</f>
        <v>79</v>
      </c>
      <c r="M73">
        <f>ROUND((M69/63)*100,0)</f>
        <v>87</v>
      </c>
      <c r="N73">
        <f>ROUND((N69/63)*100,0)</f>
        <v>75</v>
      </c>
      <c r="O73">
        <f>ROUND((O69/63)*100,0)</f>
        <v>90</v>
      </c>
      <c r="P73">
        <f>ROUND((P69/63)*100,0)</f>
        <v>56</v>
      </c>
      <c r="Q73">
        <f>ROUND((Q69/63)*100,0)</f>
        <v>98</v>
      </c>
      <c r="R73">
        <f>ROUND((R69/63)*100,0)</f>
        <v>100</v>
      </c>
      <c r="S73">
        <f>ROUND((S69/63)*100,0)</f>
        <v>100</v>
      </c>
    </row>
    <row r="74" spans="10:19">
      <c r="J74" s="85">
        <v>0.55</v>
      </c>
      <c r="K74">
        <f>ROUND((K70/63)*100,0)</f>
        <v>94</v>
      </c>
      <c r="L74">
        <f>ROUND((L70/63)*100,0)</f>
        <v>92</v>
      </c>
      <c r="M74">
        <f>ROUND((M70/63)*100,0)</f>
        <v>97</v>
      </c>
      <c r="N74">
        <f>ROUND((N70/63)*100,0)</f>
        <v>97</v>
      </c>
      <c r="O74">
        <f>ROUND((O70/63)*100,0)</f>
        <v>100</v>
      </c>
      <c r="P74">
        <f>ROUND((P70/63)*100,0)</f>
        <v>97</v>
      </c>
      <c r="Q74">
        <f>ROUND((Q70/63)*100,0)</f>
        <v>100</v>
      </c>
      <c r="R74">
        <f>ROUND((R70/63)*100,0)</f>
        <v>100</v>
      </c>
      <c r="S74">
        <f>ROUND((S70/63)*100,0)</f>
        <v>100</v>
      </c>
    </row>
    <row r="75" spans="20:20">
      <c r="T75" s="88" t="s">
        <v>207</v>
      </c>
    </row>
    <row r="76" spans="9:20">
      <c r="I76" s="86"/>
      <c r="J76" s="86"/>
      <c r="K76">
        <f t="shared" ref="K76:S76" si="24">IF(K72&gt;70,3,IF(K72&gt;60,2,IF(K72&gt;50,1,0)))</f>
        <v>1</v>
      </c>
      <c r="L76">
        <f t="shared" si="24"/>
        <v>0</v>
      </c>
      <c r="M76">
        <f t="shared" si="24"/>
        <v>0</v>
      </c>
      <c r="N76">
        <f t="shared" si="24"/>
        <v>0</v>
      </c>
      <c r="O76">
        <f t="shared" si="24"/>
        <v>3</v>
      </c>
      <c r="P76">
        <f t="shared" si="24"/>
        <v>0</v>
      </c>
      <c r="Q76">
        <f t="shared" si="24"/>
        <v>3</v>
      </c>
      <c r="R76">
        <f t="shared" si="24"/>
        <v>3</v>
      </c>
      <c r="S76">
        <f t="shared" si="24"/>
        <v>3</v>
      </c>
      <c r="T76">
        <f t="shared" ref="T76:T78" si="25">ROUND((SUM(K76:S76)/9),0)</f>
        <v>1</v>
      </c>
    </row>
    <row r="77" spans="9:20">
      <c r="I77" s="87"/>
      <c r="J77" s="87"/>
      <c r="K77">
        <f t="shared" ref="K77:S77" si="26">IF(K73&gt;70,3,IF(K73&gt;60,2,IF(K73&gt;50,1,0)))</f>
        <v>2</v>
      </c>
      <c r="L77">
        <f t="shared" si="26"/>
        <v>3</v>
      </c>
      <c r="M77">
        <f t="shared" si="26"/>
        <v>3</v>
      </c>
      <c r="N77">
        <f t="shared" si="26"/>
        <v>3</v>
      </c>
      <c r="O77">
        <f t="shared" si="26"/>
        <v>3</v>
      </c>
      <c r="P77">
        <f t="shared" si="26"/>
        <v>1</v>
      </c>
      <c r="Q77">
        <f t="shared" si="26"/>
        <v>3</v>
      </c>
      <c r="R77">
        <f t="shared" si="26"/>
        <v>3</v>
      </c>
      <c r="S77">
        <f t="shared" si="26"/>
        <v>3</v>
      </c>
      <c r="T77">
        <f t="shared" si="25"/>
        <v>3</v>
      </c>
    </row>
    <row r="78" spans="9:20">
      <c r="I78" s="87"/>
      <c r="J78" s="87"/>
      <c r="K78">
        <f t="shared" ref="K78:S78" si="27">IF(K74&gt;70,3,IF(K74&gt;60,2,IF(K74&gt;50,1,0)))</f>
        <v>3</v>
      </c>
      <c r="L78">
        <f t="shared" si="27"/>
        <v>3</v>
      </c>
      <c r="M78">
        <f t="shared" si="27"/>
        <v>3</v>
      </c>
      <c r="N78">
        <f t="shared" si="27"/>
        <v>3</v>
      </c>
      <c r="O78">
        <f t="shared" si="27"/>
        <v>3</v>
      </c>
      <c r="P78">
        <f t="shared" si="27"/>
        <v>3</v>
      </c>
      <c r="Q78">
        <f t="shared" si="27"/>
        <v>3</v>
      </c>
      <c r="R78">
        <f t="shared" si="27"/>
        <v>3</v>
      </c>
      <c r="S78">
        <f t="shared" si="27"/>
        <v>3</v>
      </c>
      <c r="T78">
        <f t="shared" si="25"/>
        <v>3</v>
      </c>
    </row>
  </sheetData>
  <mergeCells count="1">
    <mergeCell ref="A1:K1"/>
  </mergeCells>
  <conditionalFormatting sqref="B3:J3">
    <cfRule type="containsText" dxfId="3" priority="4" operator="between" text="F">
      <formula>NOT(ISERROR(SEARCH("F",B3)))</formula>
    </cfRule>
  </conditionalFormatting>
  <conditionalFormatting sqref="K3:S3">
    <cfRule type="containsText" dxfId="3" priority="2" operator="between" text="F">
      <formula>NOT(ISERROR(SEARCH("F",K3)))</formula>
    </cfRule>
  </conditionalFormatting>
  <conditionalFormatting sqref="B4:J66">
    <cfRule type="containsText" dxfId="6" priority="1" operator="between" text="f">
      <formula>NOT(ISERROR(SEARCH("f",B4)))</formula>
    </cfRule>
  </conditionalFormatting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6"/>
  <sheetViews>
    <sheetView topLeftCell="H1" workbookViewId="0">
      <selection activeCell="L3" sqref="L3:T3"/>
    </sheetView>
  </sheetViews>
  <sheetFormatPr defaultColWidth="8.8" defaultRowHeight="12.75"/>
  <sheetData>
    <row r="1" ht="17.25" spans="1:12">
      <c r="A1" s="79" t="s">
        <v>266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20">
      <c r="A3" s="80" t="s">
        <v>197</v>
      </c>
      <c r="B3" s="81" t="s">
        <v>198</v>
      </c>
      <c r="C3" s="81" t="s">
        <v>199</v>
      </c>
      <c r="D3" s="81" t="s">
        <v>200</v>
      </c>
      <c r="E3" s="81" t="s">
        <v>267</v>
      </c>
      <c r="F3" s="81" t="s">
        <v>202</v>
      </c>
      <c r="G3" s="81" t="s">
        <v>268</v>
      </c>
      <c r="H3" s="81" t="s">
        <v>204</v>
      </c>
      <c r="I3" s="81" t="s">
        <v>226</v>
      </c>
      <c r="J3" s="81" t="s">
        <v>205</v>
      </c>
      <c r="L3" s="81" t="str">
        <f t="shared" ref="L3:T3" si="0">B3</f>
        <v>MA101</v>
      </c>
      <c r="M3" s="81" t="str">
        <f t="shared" si="0"/>
        <v>CY100</v>
      </c>
      <c r="N3" s="81" t="str">
        <f t="shared" si="0"/>
        <v>BE100</v>
      </c>
      <c r="O3" s="81" t="str">
        <f t="shared" si="0"/>
        <v>BE101 01</v>
      </c>
      <c r="P3" s="81" t="str">
        <f t="shared" si="0"/>
        <v>BE103</v>
      </c>
      <c r="Q3" s="81" t="str">
        <f t="shared" si="0"/>
        <v>ME10 0</v>
      </c>
      <c r="R3" s="81" t="str">
        <f t="shared" si="0"/>
        <v>CY110</v>
      </c>
      <c r="S3" s="81" t="str">
        <f t="shared" si="0"/>
        <v>CE110</v>
      </c>
      <c r="T3" s="81" t="str">
        <f t="shared" si="0"/>
        <v>ME110</v>
      </c>
    </row>
    <row r="4" ht="15" spans="1:20">
      <c r="A4" s="82">
        <v>1</v>
      </c>
      <c r="B4" s="83" t="s">
        <v>23</v>
      </c>
      <c r="C4" s="83" t="s">
        <v>13</v>
      </c>
      <c r="D4" s="83" t="s">
        <v>18</v>
      </c>
      <c r="E4" s="83" t="s">
        <v>13</v>
      </c>
      <c r="F4" s="83" t="s">
        <v>13</v>
      </c>
      <c r="G4" s="83" t="s">
        <v>14</v>
      </c>
      <c r="H4" s="83" t="s">
        <v>18</v>
      </c>
      <c r="I4" s="83" t="s">
        <v>23</v>
      </c>
      <c r="J4" s="83" t="s">
        <v>18</v>
      </c>
      <c r="L4">
        <f t="shared" ref="L4:T4" si="1">IF(B4="O",((10*10)-3.75),IF(B4="A+",((9*10)-3.75),IF(B4="A",((8.5*10)-3.75),IF(B4="B+",((8*10)-3.75),IF(B4="B",((7*10)-3.75),IF(B4="C",((6*10)-3.75),IF(B4="P",((5*10)-3.75),40)))))))</f>
        <v>81.25</v>
      </c>
      <c r="M4">
        <f t="shared" si="1"/>
        <v>66.25</v>
      </c>
      <c r="N4">
        <f t="shared" si="1"/>
        <v>76.25</v>
      </c>
      <c r="O4">
        <f t="shared" si="1"/>
        <v>66.25</v>
      </c>
      <c r="P4">
        <f t="shared" si="1"/>
        <v>66.25</v>
      </c>
      <c r="Q4">
        <f t="shared" si="1"/>
        <v>56.25</v>
      </c>
      <c r="R4">
        <f t="shared" si="1"/>
        <v>76.25</v>
      </c>
      <c r="S4">
        <f t="shared" si="1"/>
        <v>81.25</v>
      </c>
      <c r="T4">
        <f t="shared" si="1"/>
        <v>76.25</v>
      </c>
    </row>
    <row r="5" ht="15" spans="1:20">
      <c r="A5" s="82">
        <v>2</v>
      </c>
      <c r="B5" s="83" t="s">
        <v>23</v>
      </c>
      <c r="C5" s="83" t="s">
        <v>42</v>
      </c>
      <c r="D5" s="83" t="s">
        <v>42</v>
      </c>
      <c r="E5" s="83" t="s">
        <v>18</v>
      </c>
      <c r="F5" s="83" t="s">
        <v>35</v>
      </c>
      <c r="G5" s="83" t="s">
        <v>14</v>
      </c>
      <c r="H5" s="83" t="s">
        <v>23</v>
      </c>
      <c r="I5" s="83" t="s">
        <v>42</v>
      </c>
      <c r="J5" s="83" t="s">
        <v>23</v>
      </c>
      <c r="L5">
        <f t="shared" ref="L5:T5" si="2">IF(B5="O",((10*10)-3.75),IF(B5="A+",((9*10)-3.75),IF(B5="A",((8.5*10)-3.75),IF(B5="B+",((8*10)-3.75),IF(B5="B",((7*10)-3.75),IF(B5="C",((6*10)-3.75),IF(B5="P",((5*10)-3.75),40)))))))</f>
        <v>81.25</v>
      </c>
      <c r="M5">
        <f t="shared" si="2"/>
        <v>86.25</v>
      </c>
      <c r="N5">
        <f t="shared" si="2"/>
        <v>86.25</v>
      </c>
      <c r="O5">
        <f t="shared" si="2"/>
        <v>76.25</v>
      </c>
      <c r="P5">
        <f t="shared" si="2"/>
        <v>96.25</v>
      </c>
      <c r="Q5">
        <f t="shared" si="2"/>
        <v>56.25</v>
      </c>
      <c r="R5">
        <f t="shared" si="2"/>
        <v>81.25</v>
      </c>
      <c r="S5">
        <f t="shared" si="2"/>
        <v>86.25</v>
      </c>
      <c r="T5">
        <f t="shared" si="2"/>
        <v>81.25</v>
      </c>
    </row>
    <row r="6" ht="15" spans="1:20">
      <c r="A6" s="82">
        <v>3</v>
      </c>
      <c r="B6" s="83" t="s">
        <v>14</v>
      </c>
      <c r="C6" s="83" t="s">
        <v>14</v>
      </c>
      <c r="D6" s="83" t="s">
        <v>14</v>
      </c>
      <c r="E6" s="83" t="s">
        <v>14</v>
      </c>
      <c r="F6" s="83" t="s">
        <v>18</v>
      </c>
      <c r="G6" s="83" t="s">
        <v>16</v>
      </c>
      <c r="H6" s="83" t="s">
        <v>13</v>
      </c>
      <c r="I6" s="83" t="s">
        <v>18</v>
      </c>
      <c r="J6" s="83" t="s">
        <v>18</v>
      </c>
      <c r="L6">
        <f t="shared" ref="L6:T6" si="3">IF(B6="O",((10*10)-3.75),IF(B6="A+",((9*10)-3.75),IF(B6="A",((8.5*10)-3.75),IF(B6="B+",((8*10)-3.75),IF(B6="B",((7*10)-3.75),IF(B6="C",((6*10)-3.75),IF(B6="P",((5*10)-3.75),40)))))))</f>
        <v>56.25</v>
      </c>
      <c r="M6">
        <f t="shared" si="3"/>
        <v>56.25</v>
      </c>
      <c r="N6">
        <f t="shared" si="3"/>
        <v>56.25</v>
      </c>
      <c r="O6">
        <f t="shared" si="3"/>
        <v>56.25</v>
      </c>
      <c r="P6">
        <f t="shared" si="3"/>
        <v>76.25</v>
      </c>
      <c r="Q6">
        <f t="shared" si="3"/>
        <v>40</v>
      </c>
      <c r="R6">
        <f t="shared" si="3"/>
        <v>66.25</v>
      </c>
      <c r="S6">
        <f t="shared" si="3"/>
        <v>76.25</v>
      </c>
      <c r="T6">
        <f t="shared" si="3"/>
        <v>76.25</v>
      </c>
    </row>
    <row r="7" ht="15" spans="1:20">
      <c r="A7" s="82">
        <v>4</v>
      </c>
      <c r="B7" s="83" t="s">
        <v>35</v>
      </c>
      <c r="C7" s="83" t="s">
        <v>23</v>
      </c>
      <c r="D7" s="83" t="s">
        <v>42</v>
      </c>
      <c r="E7" s="83" t="s">
        <v>14</v>
      </c>
      <c r="F7" s="83" t="s">
        <v>18</v>
      </c>
      <c r="G7" s="83" t="s">
        <v>13</v>
      </c>
      <c r="H7" s="83" t="s">
        <v>35</v>
      </c>
      <c r="I7" s="83" t="s">
        <v>42</v>
      </c>
      <c r="J7" s="83" t="s">
        <v>18</v>
      </c>
      <c r="L7">
        <f t="shared" ref="L7:T7" si="4">IF(B7="O",((10*10)-3.75),IF(B7="A+",((9*10)-3.75),IF(B7="A",((8.5*10)-3.75),IF(B7="B+",((8*10)-3.75),IF(B7="B",((7*10)-3.75),IF(B7="C",((6*10)-3.75),IF(B7="P",((5*10)-3.75),40)))))))</f>
        <v>96.25</v>
      </c>
      <c r="M7">
        <f t="shared" si="4"/>
        <v>81.25</v>
      </c>
      <c r="N7">
        <f t="shared" si="4"/>
        <v>86.25</v>
      </c>
      <c r="O7">
        <f t="shared" si="4"/>
        <v>56.25</v>
      </c>
      <c r="P7">
        <f t="shared" si="4"/>
        <v>76.25</v>
      </c>
      <c r="Q7">
        <f t="shared" si="4"/>
        <v>66.25</v>
      </c>
      <c r="R7">
        <f t="shared" si="4"/>
        <v>96.25</v>
      </c>
      <c r="S7">
        <f t="shared" si="4"/>
        <v>86.25</v>
      </c>
      <c r="T7">
        <f t="shared" si="4"/>
        <v>76.25</v>
      </c>
    </row>
    <row r="8" ht="15" spans="1:20">
      <c r="A8" s="82">
        <v>5</v>
      </c>
      <c r="B8" s="83" t="s">
        <v>42</v>
      </c>
      <c r="C8" s="83" t="s">
        <v>35</v>
      </c>
      <c r="D8" s="83" t="s">
        <v>35</v>
      </c>
      <c r="E8" s="83" t="s">
        <v>18</v>
      </c>
      <c r="F8" s="83" t="s">
        <v>35</v>
      </c>
      <c r="G8" s="83" t="s">
        <v>18</v>
      </c>
      <c r="H8" s="83" t="s">
        <v>42</v>
      </c>
      <c r="I8" s="83" t="s">
        <v>42</v>
      </c>
      <c r="J8" s="83" t="s">
        <v>42</v>
      </c>
      <c r="L8">
        <f t="shared" ref="L8:T8" si="5">IF(B8="O",((10*10)-3.75),IF(B8="A+",((9*10)-3.75),IF(B8="A",((8.5*10)-3.75),IF(B8="B+",((8*10)-3.75),IF(B8="B",((7*10)-3.75),IF(B8="C",((6*10)-3.75),IF(B8="P",((5*10)-3.75),40)))))))</f>
        <v>86.25</v>
      </c>
      <c r="M8">
        <f t="shared" si="5"/>
        <v>96.25</v>
      </c>
      <c r="N8">
        <f t="shared" si="5"/>
        <v>96.25</v>
      </c>
      <c r="O8">
        <f t="shared" si="5"/>
        <v>76.25</v>
      </c>
      <c r="P8">
        <f t="shared" si="5"/>
        <v>96.25</v>
      </c>
      <c r="Q8">
        <f t="shared" si="5"/>
        <v>76.25</v>
      </c>
      <c r="R8">
        <f t="shared" si="5"/>
        <v>86.25</v>
      </c>
      <c r="S8">
        <f t="shared" si="5"/>
        <v>86.25</v>
      </c>
      <c r="T8">
        <f t="shared" si="5"/>
        <v>86.25</v>
      </c>
    </row>
    <row r="9" ht="15" spans="1:20">
      <c r="A9" s="82">
        <v>6</v>
      </c>
      <c r="B9" s="83" t="s">
        <v>18</v>
      </c>
      <c r="C9" s="83" t="s">
        <v>42</v>
      </c>
      <c r="D9" s="83" t="s">
        <v>42</v>
      </c>
      <c r="E9" s="83" t="s">
        <v>18</v>
      </c>
      <c r="F9" s="83" t="s">
        <v>23</v>
      </c>
      <c r="G9" s="83" t="s">
        <v>14</v>
      </c>
      <c r="H9" s="83" t="s">
        <v>23</v>
      </c>
      <c r="I9" s="83" t="s">
        <v>42</v>
      </c>
      <c r="J9" s="83" t="s">
        <v>23</v>
      </c>
      <c r="L9">
        <f t="shared" ref="L9:T9" si="6">IF(B9="O",((10*10)-3.75),IF(B9="A+",((9*10)-3.75),IF(B9="A",((8.5*10)-3.75),IF(B9="B+",((8*10)-3.75),IF(B9="B",((7*10)-3.75),IF(B9="C",((6*10)-3.75),IF(B9="P",((5*10)-3.75),40)))))))</f>
        <v>76.25</v>
      </c>
      <c r="M9">
        <f t="shared" si="6"/>
        <v>86.25</v>
      </c>
      <c r="N9">
        <f t="shared" si="6"/>
        <v>86.25</v>
      </c>
      <c r="O9">
        <f t="shared" si="6"/>
        <v>76.25</v>
      </c>
      <c r="P9">
        <f t="shared" si="6"/>
        <v>81.25</v>
      </c>
      <c r="Q9">
        <f t="shared" si="6"/>
        <v>56.25</v>
      </c>
      <c r="R9">
        <f t="shared" si="6"/>
        <v>81.25</v>
      </c>
      <c r="S9">
        <f t="shared" si="6"/>
        <v>86.25</v>
      </c>
      <c r="T9">
        <f t="shared" si="6"/>
        <v>81.25</v>
      </c>
    </row>
    <row r="10" ht="15" spans="1:20">
      <c r="A10" s="82">
        <v>7</v>
      </c>
      <c r="B10" s="83" t="s">
        <v>35</v>
      </c>
      <c r="C10" s="83" t="s">
        <v>35</v>
      </c>
      <c r="D10" s="83" t="s">
        <v>35</v>
      </c>
      <c r="E10" s="83" t="s">
        <v>42</v>
      </c>
      <c r="F10" s="83" t="s">
        <v>42</v>
      </c>
      <c r="G10" s="83" t="s">
        <v>13</v>
      </c>
      <c r="H10" s="83" t="s">
        <v>35</v>
      </c>
      <c r="I10" s="83" t="s">
        <v>35</v>
      </c>
      <c r="J10" s="83" t="s">
        <v>23</v>
      </c>
      <c r="L10">
        <f t="shared" ref="L10:T10" si="7">IF(B10="O",((10*10)-3.75),IF(B10="A+",((9*10)-3.75),IF(B10="A",((8.5*10)-3.75),IF(B10="B+",((8*10)-3.75),IF(B10="B",((7*10)-3.75),IF(B10="C",((6*10)-3.75),IF(B10="P",((5*10)-3.75),40)))))))</f>
        <v>96.25</v>
      </c>
      <c r="M10">
        <f t="shared" si="7"/>
        <v>96.25</v>
      </c>
      <c r="N10">
        <f t="shared" si="7"/>
        <v>96.25</v>
      </c>
      <c r="O10">
        <f t="shared" si="7"/>
        <v>86.25</v>
      </c>
      <c r="P10">
        <f t="shared" si="7"/>
        <v>86.25</v>
      </c>
      <c r="Q10">
        <f t="shared" si="7"/>
        <v>66.25</v>
      </c>
      <c r="R10">
        <f t="shared" si="7"/>
        <v>96.25</v>
      </c>
      <c r="S10">
        <f t="shared" si="7"/>
        <v>96.25</v>
      </c>
      <c r="T10">
        <f t="shared" si="7"/>
        <v>81.25</v>
      </c>
    </row>
    <row r="11" ht="15" spans="1:20">
      <c r="A11" s="82">
        <v>8</v>
      </c>
      <c r="B11" s="83" t="s">
        <v>16</v>
      </c>
      <c r="C11" s="83" t="s">
        <v>14</v>
      </c>
      <c r="D11" s="83" t="s">
        <v>14</v>
      </c>
      <c r="E11" s="83" t="s">
        <v>14</v>
      </c>
      <c r="F11" s="83" t="s">
        <v>18</v>
      </c>
      <c r="G11" s="83" t="s">
        <v>16</v>
      </c>
      <c r="H11" s="83" t="s">
        <v>18</v>
      </c>
      <c r="I11" s="83" t="s">
        <v>23</v>
      </c>
      <c r="J11" s="83" t="s">
        <v>23</v>
      </c>
      <c r="L11">
        <f t="shared" ref="L11:T11" si="8">IF(B11="O",((10*10)-3.75),IF(B11="A+",((9*10)-3.75),IF(B11="A",((8.5*10)-3.75),IF(B11="B+",((8*10)-3.75),IF(B11="B",((7*10)-3.75),IF(B11="C",((6*10)-3.75),IF(B11="P",((5*10)-3.75),40)))))))</f>
        <v>40</v>
      </c>
      <c r="M11">
        <f t="shared" si="8"/>
        <v>56.25</v>
      </c>
      <c r="N11">
        <f t="shared" si="8"/>
        <v>56.25</v>
      </c>
      <c r="O11">
        <f t="shared" si="8"/>
        <v>56.25</v>
      </c>
      <c r="P11">
        <f t="shared" si="8"/>
        <v>76.25</v>
      </c>
      <c r="Q11">
        <f t="shared" si="8"/>
        <v>40</v>
      </c>
      <c r="R11">
        <f t="shared" si="8"/>
        <v>76.25</v>
      </c>
      <c r="S11">
        <f t="shared" si="8"/>
        <v>81.25</v>
      </c>
      <c r="T11">
        <f t="shared" si="8"/>
        <v>81.25</v>
      </c>
    </row>
    <row r="12" ht="15" spans="1:20">
      <c r="A12" s="82">
        <v>9</v>
      </c>
      <c r="B12" s="83" t="s">
        <v>18</v>
      </c>
      <c r="C12" s="83" t="s">
        <v>18</v>
      </c>
      <c r="D12" s="83" t="s">
        <v>23</v>
      </c>
      <c r="E12" s="83" t="s">
        <v>18</v>
      </c>
      <c r="F12" s="83" t="s">
        <v>35</v>
      </c>
      <c r="G12" s="83" t="s">
        <v>18</v>
      </c>
      <c r="H12" s="83" t="s">
        <v>18</v>
      </c>
      <c r="I12" s="83" t="s">
        <v>42</v>
      </c>
      <c r="J12" s="83" t="s">
        <v>23</v>
      </c>
      <c r="L12">
        <f t="shared" ref="L12:T12" si="9">IF(B12="O",((10*10)-3.75),IF(B12="A+",((9*10)-3.75),IF(B12="A",((8.5*10)-3.75),IF(B12="B+",((8*10)-3.75),IF(B12="B",((7*10)-3.75),IF(B12="C",((6*10)-3.75),IF(B12="P",((5*10)-3.75),40)))))))</f>
        <v>76.25</v>
      </c>
      <c r="M12">
        <f t="shared" si="9"/>
        <v>76.25</v>
      </c>
      <c r="N12">
        <f t="shared" si="9"/>
        <v>81.25</v>
      </c>
      <c r="O12">
        <f t="shared" si="9"/>
        <v>76.25</v>
      </c>
      <c r="P12">
        <f t="shared" si="9"/>
        <v>96.25</v>
      </c>
      <c r="Q12">
        <f t="shared" si="9"/>
        <v>76.25</v>
      </c>
      <c r="R12">
        <f t="shared" si="9"/>
        <v>76.25</v>
      </c>
      <c r="S12">
        <f t="shared" si="9"/>
        <v>86.25</v>
      </c>
      <c r="T12">
        <f t="shared" si="9"/>
        <v>81.25</v>
      </c>
    </row>
    <row r="13" ht="15" spans="1:20">
      <c r="A13" s="82">
        <v>10</v>
      </c>
      <c r="B13" s="83" t="s">
        <v>23</v>
      </c>
      <c r="C13" s="83" t="s">
        <v>13</v>
      </c>
      <c r="D13" s="83" t="s">
        <v>18</v>
      </c>
      <c r="E13" s="83" t="s">
        <v>18</v>
      </c>
      <c r="F13" s="83" t="s">
        <v>35</v>
      </c>
      <c r="G13" s="83" t="s">
        <v>13</v>
      </c>
      <c r="H13" s="83" t="s">
        <v>18</v>
      </c>
      <c r="I13" s="83" t="s">
        <v>23</v>
      </c>
      <c r="J13" s="83" t="s">
        <v>23</v>
      </c>
      <c r="L13">
        <f t="shared" ref="L13:T13" si="10">IF(B13="O",((10*10)-3.75),IF(B13="A+",((9*10)-3.75),IF(B13="A",((8.5*10)-3.75),IF(B13="B+",((8*10)-3.75),IF(B13="B",((7*10)-3.75),IF(B13="C",((6*10)-3.75),IF(B13="P",((5*10)-3.75),40)))))))</f>
        <v>81.25</v>
      </c>
      <c r="M13">
        <f t="shared" si="10"/>
        <v>66.25</v>
      </c>
      <c r="N13">
        <f t="shared" si="10"/>
        <v>76.25</v>
      </c>
      <c r="O13">
        <f t="shared" si="10"/>
        <v>76.25</v>
      </c>
      <c r="P13">
        <f t="shared" si="10"/>
        <v>96.25</v>
      </c>
      <c r="Q13">
        <f t="shared" si="10"/>
        <v>66.25</v>
      </c>
      <c r="R13">
        <f t="shared" si="10"/>
        <v>76.25</v>
      </c>
      <c r="S13">
        <f t="shared" si="10"/>
        <v>81.25</v>
      </c>
      <c r="T13">
        <f t="shared" si="10"/>
        <v>81.25</v>
      </c>
    </row>
    <row r="14" ht="15" spans="1:20">
      <c r="A14" s="82">
        <v>11</v>
      </c>
      <c r="B14" s="83" t="s">
        <v>23</v>
      </c>
      <c r="C14" s="83" t="s">
        <v>14</v>
      </c>
      <c r="D14" s="83" t="s">
        <v>13</v>
      </c>
      <c r="E14" s="83" t="s">
        <v>13</v>
      </c>
      <c r="F14" s="83" t="s">
        <v>13</v>
      </c>
      <c r="G14" s="83" t="s">
        <v>14</v>
      </c>
      <c r="H14" s="83" t="s">
        <v>18</v>
      </c>
      <c r="I14" s="83" t="s">
        <v>18</v>
      </c>
      <c r="J14" s="83" t="s">
        <v>18</v>
      </c>
      <c r="L14">
        <f t="shared" ref="L14:T14" si="11">IF(B14="O",((10*10)-3.75),IF(B14="A+",((9*10)-3.75),IF(B14="A",((8.5*10)-3.75),IF(B14="B+",((8*10)-3.75),IF(B14="B",((7*10)-3.75),IF(B14="C",((6*10)-3.75),IF(B14="P",((5*10)-3.75),40)))))))</f>
        <v>81.25</v>
      </c>
      <c r="M14">
        <f t="shared" si="11"/>
        <v>56.25</v>
      </c>
      <c r="N14">
        <f t="shared" si="11"/>
        <v>66.25</v>
      </c>
      <c r="O14">
        <f t="shared" si="11"/>
        <v>66.25</v>
      </c>
      <c r="P14">
        <f t="shared" si="11"/>
        <v>66.25</v>
      </c>
      <c r="Q14">
        <f t="shared" si="11"/>
        <v>56.25</v>
      </c>
      <c r="R14">
        <f t="shared" si="11"/>
        <v>76.25</v>
      </c>
      <c r="S14">
        <f t="shared" si="11"/>
        <v>76.25</v>
      </c>
      <c r="T14">
        <f t="shared" si="11"/>
        <v>76.25</v>
      </c>
    </row>
    <row r="15" ht="15" spans="1:20">
      <c r="A15" s="82">
        <v>12</v>
      </c>
      <c r="B15" s="83" t="s">
        <v>23</v>
      </c>
      <c r="C15" s="83" t="s">
        <v>18</v>
      </c>
      <c r="D15" s="83" t="s">
        <v>18</v>
      </c>
      <c r="E15" s="83" t="s">
        <v>18</v>
      </c>
      <c r="F15" s="83" t="s">
        <v>23</v>
      </c>
      <c r="G15" s="83" t="s">
        <v>14</v>
      </c>
      <c r="H15" s="83" t="s">
        <v>18</v>
      </c>
      <c r="I15" s="83" t="s">
        <v>23</v>
      </c>
      <c r="J15" s="83" t="s">
        <v>18</v>
      </c>
      <c r="L15">
        <f t="shared" ref="L15:T15" si="12">IF(B15="O",((10*10)-3.75),IF(B15="A+",((9*10)-3.75),IF(B15="A",((8.5*10)-3.75),IF(B15="B+",((8*10)-3.75),IF(B15="B",((7*10)-3.75),IF(B15="C",((6*10)-3.75),IF(B15="P",((5*10)-3.75),40)))))))</f>
        <v>81.25</v>
      </c>
      <c r="M15">
        <f t="shared" si="12"/>
        <v>76.25</v>
      </c>
      <c r="N15">
        <f t="shared" si="12"/>
        <v>76.25</v>
      </c>
      <c r="O15">
        <f t="shared" si="12"/>
        <v>76.25</v>
      </c>
      <c r="P15">
        <f t="shared" si="12"/>
        <v>81.25</v>
      </c>
      <c r="Q15">
        <f t="shared" si="12"/>
        <v>56.25</v>
      </c>
      <c r="R15">
        <f t="shared" si="12"/>
        <v>76.25</v>
      </c>
      <c r="S15">
        <f t="shared" si="12"/>
        <v>81.25</v>
      </c>
      <c r="T15">
        <f t="shared" si="12"/>
        <v>76.25</v>
      </c>
    </row>
    <row r="16" ht="15" spans="1:20">
      <c r="A16" s="82">
        <v>13</v>
      </c>
      <c r="B16" s="83" t="s">
        <v>23</v>
      </c>
      <c r="C16" s="83" t="s">
        <v>42</v>
      </c>
      <c r="D16" s="83" t="s">
        <v>18</v>
      </c>
      <c r="E16" s="83" t="s">
        <v>18</v>
      </c>
      <c r="F16" s="83" t="s">
        <v>35</v>
      </c>
      <c r="G16" s="83" t="s">
        <v>13</v>
      </c>
      <c r="H16" s="83" t="s">
        <v>42</v>
      </c>
      <c r="I16" s="83" t="s">
        <v>23</v>
      </c>
      <c r="J16" s="83" t="s">
        <v>18</v>
      </c>
      <c r="L16">
        <f t="shared" ref="L16:T16" si="13">IF(B16="O",((10*10)-3.75),IF(B16="A+",((9*10)-3.75),IF(B16="A",((8.5*10)-3.75),IF(B16="B+",((8*10)-3.75),IF(B16="B",((7*10)-3.75),IF(B16="C",((6*10)-3.75),IF(B16="P",((5*10)-3.75),40)))))))</f>
        <v>81.25</v>
      </c>
      <c r="M16">
        <f t="shared" si="13"/>
        <v>86.25</v>
      </c>
      <c r="N16">
        <f t="shared" si="13"/>
        <v>76.25</v>
      </c>
      <c r="O16">
        <f t="shared" si="13"/>
        <v>76.25</v>
      </c>
      <c r="P16">
        <f t="shared" si="13"/>
        <v>96.25</v>
      </c>
      <c r="Q16">
        <f t="shared" si="13"/>
        <v>66.25</v>
      </c>
      <c r="R16">
        <f t="shared" si="13"/>
        <v>86.25</v>
      </c>
      <c r="S16">
        <f t="shared" si="13"/>
        <v>81.25</v>
      </c>
      <c r="T16">
        <f t="shared" si="13"/>
        <v>76.25</v>
      </c>
    </row>
    <row r="17" ht="15" spans="1:20">
      <c r="A17" s="82">
        <v>14</v>
      </c>
      <c r="B17" s="83" t="s">
        <v>23</v>
      </c>
      <c r="C17" s="83" t="s">
        <v>18</v>
      </c>
      <c r="D17" s="83" t="s">
        <v>14</v>
      </c>
      <c r="E17" s="83" t="s">
        <v>14</v>
      </c>
      <c r="F17" s="83" t="s">
        <v>18</v>
      </c>
      <c r="G17" s="83" t="s">
        <v>13</v>
      </c>
      <c r="H17" s="83" t="s">
        <v>23</v>
      </c>
      <c r="I17" s="83" t="s">
        <v>14</v>
      </c>
      <c r="J17" s="83" t="s">
        <v>18</v>
      </c>
      <c r="L17">
        <f t="shared" ref="L17:T17" si="14">IF(B17="O",((10*10)-3.75),IF(B17="A+",((9*10)-3.75),IF(B17="A",((8.5*10)-3.75),IF(B17="B+",((8*10)-3.75),IF(B17="B",((7*10)-3.75),IF(B17="C",((6*10)-3.75),IF(B17="P",((5*10)-3.75),40)))))))</f>
        <v>81.25</v>
      </c>
      <c r="M17">
        <f t="shared" si="14"/>
        <v>76.25</v>
      </c>
      <c r="N17">
        <f t="shared" si="14"/>
        <v>56.25</v>
      </c>
      <c r="O17">
        <f t="shared" si="14"/>
        <v>56.25</v>
      </c>
      <c r="P17">
        <f t="shared" si="14"/>
        <v>76.25</v>
      </c>
      <c r="Q17">
        <f t="shared" si="14"/>
        <v>66.25</v>
      </c>
      <c r="R17">
        <f t="shared" si="14"/>
        <v>81.25</v>
      </c>
      <c r="S17">
        <f t="shared" si="14"/>
        <v>56.25</v>
      </c>
      <c r="T17">
        <f t="shared" si="14"/>
        <v>76.25</v>
      </c>
    </row>
    <row r="18" ht="15" spans="1:20">
      <c r="A18" s="82">
        <v>15</v>
      </c>
      <c r="B18" s="83" t="s">
        <v>13</v>
      </c>
      <c r="C18" s="83" t="s">
        <v>14</v>
      </c>
      <c r="D18" s="83" t="s">
        <v>14</v>
      </c>
      <c r="E18" s="83" t="s">
        <v>15</v>
      </c>
      <c r="F18" s="83" t="s">
        <v>13</v>
      </c>
      <c r="G18" s="83" t="s">
        <v>13</v>
      </c>
      <c r="H18" s="83" t="s">
        <v>18</v>
      </c>
      <c r="I18" s="83" t="s">
        <v>18</v>
      </c>
      <c r="J18" s="83" t="s">
        <v>18</v>
      </c>
      <c r="L18">
        <f t="shared" ref="L18:T18" si="15">IF(B18="O",((10*10)-3.75),IF(B18="A+",((9*10)-3.75),IF(B18="A",((8.5*10)-3.75),IF(B18="B+",((8*10)-3.75),IF(B18="B",((7*10)-3.75),IF(B18="C",((6*10)-3.75),IF(B18="P",((5*10)-3.75),40)))))))</f>
        <v>66.25</v>
      </c>
      <c r="M18">
        <f t="shared" si="15"/>
        <v>56.25</v>
      </c>
      <c r="N18">
        <f t="shared" si="15"/>
        <v>56.25</v>
      </c>
      <c r="O18">
        <f t="shared" si="15"/>
        <v>46.25</v>
      </c>
      <c r="P18">
        <f t="shared" si="15"/>
        <v>66.25</v>
      </c>
      <c r="Q18">
        <f t="shared" si="15"/>
        <v>66.25</v>
      </c>
      <c r="R18">
        <f t="shared" si="15"/>
        <v>76.25</v>
      </c>
      <c r="S18">
        <f t="shared" si="15"/>
        <v>76.25</v>
      </c>
      <c r="T18">
        <f t="shared" si="15"/>
        <v>76.25</v>
      </c>
    </row>
    <row r="19" ht="15" spans="1:20">
      <c r="A19" s="82">
        <v>16</v>
      </c>
      <c r="B19" s="83" t="s">
        <v>18</v>
      </c>
      <c r="C19" s="83" t="s">
        <v>14</v>
      </c>
      <c r="D19" s="83" t="s">
        <v>18</v>
      </c>
      <c r="E19" s="83" t="s">
        <v>18</v>
      </c>
      <c r="F19" s="83" t="s">
        <v>23</v>
      </c>
      <c r="G19" s="83" t="s">
        <v>13</v>
      </c>
      <c r="H19" s="83" t="s">
        <v>42</v>
      </c>
      <c r="I19" s="83" t="s">
        <v>42</v>
      </c>
      <c r="J19" s="83" t="s">
        <v>18</v>
      </c>
      <c r="L19">
        <f t="shared" ref="L19:T19" si="16">IF(B19="O",((10*10)-3.75),IF(B19="A+",((9*10)-3.75),IF(B19="A",((8.5*10)-3.75),IF(B19="B+",((8*10)-3.75),IF(B19="B",((7*10)-3.75),IF(B19="C",((6*10)-3.75),IF(B19="P",((5*10)-3.75),40)))))))</f>
        <v>76.25</v>
      </c>
      <c r="M19">
        <f t="shared" si="16"/>
        <v>56.25</v>
      </c>
      <c r="N19">
        <f t="shared" si="16"/>
        <v>76.25</v>
      </c>
      <c r="O19">
        <f t="shared" si="16"/>
        <v>76.25</v>
      </c>
      <c r="P19">
        <f t="shared" si="16"/>
        <v>81.25</v>
      </c>
      <c r="Q19">
        <f t="shared" si="16"/>
        <v>66.25</v>
      </c>
      <c r="R19">
        <f t="shared" si="16"/>
        <v>86.25</v>
      </c>
      <c r="S19">
        <f t="shared" si="16"/>
        <v>86.25</v>
      </c>
      <c r="T19">
        <f t="shared" si="16"/>
        <v>76.25</v>
      </c>
    </row>
    <row r="20" ht="15" spans="1:20">
      <c r="A20" s="82">
        <v>17</v>
      </c>
      <c r="B20" s="83" t="s">
        <v>18</v>
      </c>
      <c r="C20" s="83" t="s">
        <v>14</v>
      </c>
      <c r="D20" s="83" t="s">
        <v>13</v>
      </c>
      <c r="E20" s="83" t="s">
        <v>14</v>
      </c>
      <c r="F20" s="83" t="s">
        <v>18</v>
      </c>
      <c r="G20" s="83" t="s">
        <v>16</v>
      </c>
      <c r="H20" s="83" t="s">
        <v>18</v>
      </c>
      <c r="I20" s="83" t="s">
        <v>18</v>
      </c>
      <c r="J20" s="83" t="s">
        <v>18</v>
      </c>
      <c r="L20">
        <f t="shared" ref="L20:T20" si="17">IF(B20="O",((10*10)-3.75),IF(B20="A+",((9*10)-3.75),IF(B20="A",((8.5*10)-3.75),IF(B20="B+",((8*10)-3.75),IF(B20="B",((7*10)-3.75),IF(B20="C",((6*10)-3.75),IF(B20="P",((5*10)-3.75),40)))))))</f>
        <v>76.25</v>
      </c>
      <c r="M20">
        <f t="shared" si="17"/>
        <v>56.25</v>
      </c>
      <c r="N20">
        <f t="shared" si="17"/>
        <v>66.25</v>
      </c>
      <c r="O20">
        <f t="shared" si="17"/>
        <v>56.25</v>
      </c>
      <c r="P20">
        <f t="shared" si="17"/>
        <v>76.25</v>
      </c>
      <c r="Q20">
        <f t="shared" si="17"/>
        <v>40</v>
      </c>
      <c r="R20">
        <f t="shared" si="17"/>
        <v>76.25</v>
      </c>
      <c r="S20">
        <f t="shared" si="17"/>
        <v>76.25</v>
      </c>
      <c r="T20">
        <f t="shared" si="17"/>
        <v>76.25</v>
      </c>
    </row>
    <row r="21" ht="15" spans="1:20">
      <c r="A21" s="82">
        <v>18</v>
      </c>
      <c r="B21" s="83" t="s">
        <v>23</v>
      </c>
      <c r="C21" s="83" t="s">
        <v>13</v>
      </c>
      <c r="D21" s="83" t="s">
        <v>18</v>
      </c>
      <c r="E21" s="83" t="s">
        <v>18</v>
      </c>
      <c r="F21" s="83" t="s">
        <v>42</v>
      </c>
      <c r="G21" s="83" t="s">
        <v>13</v>
      </c>
      <c r="H21" s="83" t="s">
        <v>23</v>
      </c>
      <c r="I21" s="83" t="s">
        <v>23</v>
      </c>
      <c r="J21" s="83" t="s">
        <v>23</v>
      </c>
      <c r="L21">
        <f t="shared" ref="L21:T21" si="18">IF(B21="O",((10*10)-3.75),IF(B21="A+",((9*10)-3.75),IF(B21="A",((8.5*10)-3.75),IF(B21="B+",((8*10)-3.75),IF(B21="B",((7*10)-3.75),IF(B21="C",((6*10)-3.75),IF(B21="P",((5*10)-3.75),40)))))))</f>
        <v>81.25</v>
      </c>
      <c r="M21">
        <f t="shared" si="18"/>
        <v>66.25</v>
      </c>
      <c r="N21">
        <f t="shared" si="18"/>
        <v>76.25</v>
      </c>
      <c r="O21">
        <f t="shared" si="18"/>
        <v>76.25</v>
      </c>
      <c r="P21">
        <f t="shared" si="18"/>
        <v>86.25</v>
      </c>
      <c r="Q21">
        <f t="shared" si="18"/>
        <v>66.25</v>
      </c>
      <c r="R21">
        <f t="shared" si="18"/>
        <v>81.25</v>
      </c>
      <c r="S21">
        <f t="shared" si="18"/>
        <v>81.25</v>
      </c>
      <c r="T21">
        <f t="shared" si="18"/>
        <v>81.25</v>
      </c>
    </row>
    <row r="22" ht="15" spans="1:20">
      <c r="A22" s="82">
        <v>19</v>
      </c>
      <c r="B22" s="83" t="s">
        <v>23</v>
      </c>
      <c r="C22" s="83" t="s">
        <v>14</v>
      </c>
      <c r="D22" s="83" t="s">
        <v>23</v>
      </c>
      <c r="E22" s="83" t="s">
        <v>13</v>
      </c>
      <c r="F22" s="83" t="s">
        <v>18</v>
      </c>
      <c r="G22" s="83" t="s">
        <v>13</v>
      </c>
      <c r="H22" s="83" t="s">
        <v>18</v>
      </c>
      <c r="I22" s="83" t="s">
        <v>42</v>
      </c>
      <c r="J22" s="83" t="s">
        <v>18</v>
      </c>
      <c r="L22">
        <f t="shared" ref="L22:T22" si="19">IF(B22="O",((10*10)-3.75),IF(B22="A+",((9*10)-3.75),IF(B22="A",((8.5*10)-3.75),IF(B22="B+",((8*10)-3.75),IF(B22="B",((7*10)-3.75),IF(B22="C",((6*10)-3.75),IF(B22="P",((5*10)-3.75),40)))))))</f>
        <v>81.25</v>
      </c>
      <c r="M22">
        <f t="shared" si="19"/>
        <v>56.25</v>
      </c>
      <c r="N22">
        <f t="shared" si="19"/>
        <v>81.25</v>
      </c>
      <c r="O22">
        <f t="shared" si="19"/>
        <v>66.25</v>
      </c>
      <c r="P22">
        <f t="shared" si="19"/>
        <v>76.25</v>
      </c>
      <c r="Q22">
        <f t="shared" si="19"/>
        <v>66.25</v>
      </c>
      <c r="R22">
        <f t="shared" si="19"/>
        <v>76.25</v>
      </c>
      <c r="S22">
        <f t="shared" si="19"/>
        <v>86.25</v>
      </c>
      <c r="T22">
        <f t="shared" si="19"/>
        <v>76.25</v>
      </c>
    </row>
    <row r="23" ht="15" spans="1:20">
      <c r="A23" s="82">
        <v>20</v>
      </c>
      <c r="B23" s="83" t="s">
        <v>35</v>
      </c>
      <c r="C23" s="83" t="s">
        <v>13</v>
      </c>
      <c r="D23" s="83" t="s">
        <v>18</v>
      </c>
      <c r="E23" s="83" t="s">
        <v>13</v>
      </c>
      <c r="F23" s="83" t="s">
        <v>42</v>
      </c>
      <c r="G23" s="83" t="s">
        <v>14</v>
      </c>
      <c r="H23" s="83" t="s">
        <v>23</v>
      </c>
      <c r="I23" s="83" t="s">
        <v>23</v>
      </c>
      <c r="J23" s="83" t="s">
        <v>18</v>
      </c>
      <c r="L23">
        <f t="shared" ref="L23:T23" si="20">IF(B23="O",((10*10)-3.75),IF(B23="A+",((9*10)-3.75),IF(B23="A",((8.5*10)-3.75),IF(B23="B+",((8*10)-3.75),IF(B23="B",((7*10)-3.75),IF(B23="C",((6*10)-3.75),IF(B23="P",((5*10)-3.75),40)))))))</f>
        <v>96.25</v>
      </c>
      <c r="M23">
        <f t="shared" si="20"/>
        <v>66.25</v>
      </c>
      <c r="N23">
        <f t="shared" si="20"/>
        <v>76.25</v>
      </c>
      <c r="O23">
        <f t="shared" si="20"/>
        <v>66.25</v>
      </c>
      <c r="P23">
        <f t="shared" si="20"/>
        <v>86.25</v>
      </c>
      <c r="Q23">
        <f t="shared" si="20"/>
        <v>56.25</v>
      </c>
      <c r="R23">
        <f t="shared" si="20"/>
        <v>81.25</v>
      </c>
      <c r="S23">
        <f t="shared" si="20"/>
        <v>81.25</v>
      </c>
      <c r="T23">
        <f t="shared" si="20"/>
        <v>76.25</v>
      </c>
    </row>
    <row r="24" ht="15" spans="1:20">
      <c r="A24" s="82">
        <v>21</v>
      </c>
      <c r="B24" s="83" t="s">
        <v>23</v>
      </c>
      <c r="C24" s="83" t="s">
        <v>14</v>
      </c>
      <c r="D24" s="83" t="s">
        <v>23</v>
      </c>
      <c r="E24" s="83" t="s">
        <v>18</v>
      </c>
      <c r="F24" s="83" t="s">
        <v>18</v>
      </c>
      <c r="G24" s="83" t="s">
        <v>14</v>
      </c>
      <c r="H24" s="83" t="s">
        <v>42</v>
      </c>
      <c r="I24" s="83" t="s">
        <v>42</v>
      </c>
      <c r="J24" s="83" t="s">
        <v>23</v>
      </c>
      <c r="L24">
        <f t="shared" ref="L24:T24" si="21">IF(B24="O",((10*10)-3.75),IF(B24="A+",((9*10)-3.75),IF(B24="A",((8.5*10)-3.75),IF(B24="B+",((8*10)-3.75),IF(B24="B",((7*10)-3.75),IF(B24="C",((6*10)-3.75),IF(B24="P",((5*10)-3.75),40)))))))</f>
        <v>81.25</v>
      </c>
      <c r="M24">
        <f t="shared" si="21"/>
        <v>56.25</v>
      </c>
      <c r="N24">
        <f t="shared" si="21"/>
        <v>81.25</v>
      </c>
      <c r="O24">
        <f t="shared" si="21"/>
        <v>76.25</v>
      </c>
      <c r="P24">
        <f t="shared" si="21"/>
        <v>76.25</v>
      </c>
      <c r="Q24">
        <f t="shared" si="21"/>
        <v>56.25</v>
      </c>
      <c r="R24">
        <f t="shared" si="21"/>
        <v>86.25</v>
      </c>
      <c r="S24">
        <f t="shared" si="21"/>
        <v>86.25</v>
      </c>
      <c r="T24">
        <f t="shared" si="21"/>
        <v>81.25</v>
      </c>
    </row>
    <row r="25" ht="15" spans="1:20">
      <c r="A25" s="82">
        <v>22</v>
      </c>
      <c r="B25" s="83" t="s">
        <v>18</v>
      </c>
      <c r="C25" s="83" t="s">
        <v>13</v>
      </c>
      <c r="D25" s="83" t="s">
        <v>13</v>
      </c>
      <c r="E25" s="83" t="s">
        <v>18</v>
      </c>
      <c r="F25" s="83" t="s">
        <v>35</v>
      </c>
      <c r="G25" s="83" t="s">
        <v>14</v>
      </c>
      <c r="H25" s="83" t="s">
        <v>18</v>
      </c>
      <c r="I25" s="83" t="s">
        <v>23</v>
      </c>
      <c r="J25" s="83" t="s">
        <v>18</v>
      </c>
      <c r="L25">
        <f t="shared" ref="L25:T25" si="22">IF(B25="O",((10*10)-3.75),IF(B25="A+",((9*10)-3.75),IF(B25="A",((8.5*10)-3.75),IF(B25="B+",((8*10)-3.75),IF(B25="B",((7*10)-3.75),IF(B25="C",((6*10)-3.75),IF(B25="P",((5*10)-3.75),40)))))))</f>
        <v>76.25</v>
      </c>
      <c r="M25">
        <f t="shared" si="22"/>
        <v>66.25</v>
      </c>
      <c r="N25">
        <f t="shared" si="22"/>
        <v>66.25</v>
      </c>
      <c r="O25">
        <f t="shared" si="22"/>
        <v>76.25</v>
      </c>
      <c r="P25">
        <f t="shared" si="22"/>
        <v>96.25</v>
      </c>
      <c r="Q25">
        <f t="shared" si="22"/>
        <v>56.25</v>
      </c>
      <c r="R25">
        <f t="shared" si="22"/>
        <v>76.25</v>
      </c>
      <c r="S25">
        <f t="shared" si="22"/>
        <v>81.25</v>
      </c>
      <c r="T25">
        <f t="shared" si="22"/>
        <v>76.25</v>
      </c>
    </row>
    <row r="26" ht="15" spans="1:20">
      <c r="A26" s="82">
        <v>23</v>
      </c>
      <c r="B26" s="83" t="s">
        <v>16</v>
      </c>
      <c r="C26" s="83" t="s">
        <v>16</v>
      </c>
      <c r="D26" s="83" t="s">
        <v>16</v>
      </c>
      <c r="E26" s="83" t="s">
        <v>15</v>
      </c>
      <c r="F26" s="83" t="s">
        <v>14</v>
      </c>
      <c r="G26" s="83" t="s">
        <v>14</v>
      </c>
      <c r="H26" s="83" t="s">
        <v>13</v>
      </c>
      <c r="I26" s="83" t="s">
        <v>18</v>
      </c>
      <c r="J26" s="83" t="s">
        <v>18</v>
      </c>
      <c r="L26">
        <f t="shared" ref="L26:T26" si="23">IF(B26="O",((10*10)-3.75),IF(B26="A+",((9*10)-3.75),IF(B26="A",((8.5*10)-3.75),IF(B26="B+",((8*10)-3.75),IF(B26="B",((7*10)-3.75),IF(B26="C",((6*10)-3.75),IF(B26="P",((5*10)-3.75),40)))))))</f>
        <v>40</v>
      </c>
      <c r="M26">
        <f t="shared" si="23"/>
        <v>40</v>
      </c>
      <c r="N26">
        <f t="shared" si="23"/>
        <v>40</v>
      </c>
      <c r="O26">
        <f t="shared" si="23"/>
        <v>46.25</v>
      </c>
      <c r="P26">
        <f t="shared" si="23"/>
        <v>56.25</v>
      </c>
      <c r="Q26">
        <f t="shared" si="23"/>
        <v>56.25</v>
      </c>
      <c r="R26">
        <f t="shared" si="23"/>
        <v>66.25</v>
      </c>
      <c r="S26">
        <f t="shared" si="23"/>
        <v>76.25</v>
      </c>
      <c r="T26">
        <f t="shared" si="23"/>
        <v>76.25</v>
      </c>
    </row>
    <row r="27" ht="15" spans="1:20">
      <c r="A27" s="82">
        <v>24</v>
      </c>
      <c r="B27" s="83" t="s">
        <v>42</v>
      </c>
      <c r="C27" s="83" t="s">
        <v>18</v>
      </c>
      <c r="D27" s="83" t="s">
        <v>42</v>
      </c>
      <c r="E27" s="83" t="s">
        <v>18</v>
      </c>
      <c r="F27" s="83" t="s">
        <v>35</v>
      </c>
      <c r="G27" s="83" t="s">
        <v>13</v>
      </c>
      <c r="H27" s="83" t="s">
        <v>42</v>
      </c>
      <c r="I27" s="83" t="s">
        <v>23</v>
      </c>
      <c r="J27" s="83" t="s">
        <v>23</v>
      </c>
      <c r="L27">
        <f t="shared" ref="L27:T27" si="24">IF(B27="O",((10*10)-3.75),IF(B27="A+",((9*10)-3.75),IF(B27="A",((8.5*10)-3.75),IF(B27="B+",((8*10)-3.75),IF(B27="B",((7*10)-3.75),IF(B27="C",((6*10)-3.75),IF(B27="P",((5*10)-3.75),40)))))))</f>
        <v>86.25</v>
      </c>
      <c r="M27">
        <f t="shared" si="24"/>
        <v>76.25</v>
      </c>
      <c r="N27">
        <f t="shared" si="24"/>
        <v>86.25</v>
      </c>
      <c r="O27">
        <f t="shared" si="24"/>
        <v>76.25</v>
      </c>
      <c r="P27">
        <f t="shared" si="24"/>
        <v>96.25</v>
      </c>
      <c r="Q27">
        <f t="shared" si="24"/>
        <v>66.25</v>
      </c>
      <c r="R27">
        <f t="shared" si="24"/>
        <v>86.25</v>
      </c>
      <c r="S27">
        <f t="shared" si="24"/>
        <v>81.25</v>
      </c>
      <c r="T27">
        <f t="shared" si="24"/>
        <v>81.25</v>
      </c>
    </row>
    <row r="28" ht="15" spans="1:20">
      <c r="A28" s="82">
        <v>25</v>
      </c>
      <c r="B28" s="83" t="s">
        <v>42</v>
      </c>
      <c r="C28" s="83" t="s">
        <v>23</v>
      </c>
      <c r="D28" s="83" t="s">
        <v>42</v>
      </c>
      <c r="E28" s="83" t="s">
        <v>42</v>
      </c>
      <c r="F28" s="83" t="s">
        <v>35</v>
      </c>
      <c r="G28" s="83" t="s">
        <v>13</v>
      </c>
      <c r="H28" s="83" t="s">
        <v>42</v>
      </c>
      <c r="I28" s="83" t="s">
        <v>42</v>
      </c>
      <c r="J28" s="83" t="s">
        <v>18</v>
      </c>
      <c r="L28">
        <f t="shared" ref="L28:T28" si="25">IF(B28="O",((10*10)-3.75),IF(B28="A+",((9*10)-3.75),IF(B28="A",((8.5*10)-3.75),IF(B28="B+",((8*10)-3.75),IF(B28="B",((7*10)-3.75),IF(B28="C",((6*10)-3.75),IF(B28="P",((5*10)-3.75),40)))))))</f>
        <v>86.25</v>
      </c>
      <c r="M28">
        <f t="shared" si="25"/>
        <v>81.25</v>
      </c>
      <c r="N28">
        <f t="shared" si="25"/>
        <v>86.25</v>
      </c>
      <c r="O28">
        <f t="shared" si="25"/>
        <v>86.25</v>
      </c>
      <c r="P28">
        <f t="shared" si="25"/>
        <v>96.25</v>
      </c>
      <c r="Q28">
        <f t="shared" si="25"/>
        <v>66.25</v>
      </c>
      <c r="R28">
        <f t="shared" si="25"/>
        <v>86.25</v>
      </c>
      <c r="S28">
        <f t="shared" si="25"/>
        <v>86.25</v>
      </c>
      <c r="T28">
        <f t="shared" si="25"/>
        <v>76.25</v>
      </c>
    </row>
    <row r="29" ht="15" spans="1:20">
      <c r="A29" s="82">
        <v>26</v>
      </c>
      <c r="B29" s="83" t="s">
        <v>18</v>
      </c>
      <c r="C29" s="83" t="s">
        <v>14</v>
      </c>
      <c r="D29" s="83" t="s">
        <v>18</v>
      </c>
      <c r="E29" s="83" t="s">
        <v>13</v>
      </c>
      <c r="F29" s="83" t="s">
        <v>18</v>
      </c>
      <c r="G29" s="83" t="s">
        <v>14</v>
      </c>
      <c r="H29" s="83" t="s">
        <v>18</v>
      </c>
      <c r="I29" s="83" t="s">
        <v>23</v>
      </c>
      <c r="J29" s="83" t="s">
        <v>18</v>
      </c>
      <c r="L29">
        <f t="shared" ref="L29:T29" si="26">IF(B29="O",((10*10)-3.75),IF(B29="A+",((9*10)-3.75),IF(B29="A",((8.5*10)-3.75),IF(B29="B+",((8*10)-3.75),IF(B29="B",((7*10)-3.75),IF(B29="C",((6*10)-3.75),IF(B29="P",((5*10)-3.75),40)))))))</f>
        <v>76.25</v>
      </c>
      <c r="M29">
        <f t="shared" si="26"/>
        <v>56.25</v>
      </c>
      <c r="N29">
        <f t="shared" si="26"/>
        <v>76.25</v>
      </c>
      <c r="O29">
        <f t="shared" si="26"/>
        <v>66.25</v>
      </c>
      <c r="P29">
        <f t="shared" si="26"/>
        <v>76.25</v>
      </c>
      <c r="Q29">
        <f t="shared" si="26"/>
        <v>56.25</v>
      </c>
      <c r="R29">
        <f t="shared" si="26"/>
        <v>76.25</v>
      </c>
      <c r="S29">
        <f t="shared" si="26"/>
        <v>81.25</v>
      </c>
      <c r="T29">
        <f t="shared" si="26"/>
        <v>76.25</v>
      </c>
    </row>
    <row r="30" ht="15" spans="1:20">
      <c r="A30" s="82">
        <v>27</v>
      </c>
      <c r="B30" s="83" t="s">
        <v>14</v>
      </c>
      <c r="C30" s="83" t="s">
        <v>14</v>
      </c>
      <c r="D30" s="83" t="s">
        <v>14</v>
      </c>
      <c r="E30" s="83" t="s">
        <v>14</v>
      </c>
      <c r="F30" s="83" t="s">
        <v>13</v>
      </c>
      <c r="G30" s="83" t="s">
        <v>14</v>
      </c>
      <c r="H30" s="83" t="s">
        <v>13</v>
      </c>
      <c r="I30" s="83" t="s">
        <v>18</v>
      </c>
      <c r="J30" s="83" t="s">
        <v>18</v>
      </c>
      <c r="L30">
        <f t="shared" ref="L30:T30" si="27">IF(B30="O",((10*10)-3.75),IF(B30="A+",((9*10)-3.75),IF(B30="A",((8.5*10)-3.75),IF(B30="B+",((8*10)-3.75),IF(B30="B",((7*10)-3.75),IF(B30="C",((6*10)-3.75),IF(B30="P",((5*10)-3.75),40)))))))</f>
        <v>56.25</v>
      </c>
      <c r="M30">
        <f t="shared" si="27"/>
        <v>56.25</v>
      </c>
      <c r="N30">
        <f t="shared" si="27"/>
        <v>56.25</v>
      </c>
      <c r="O30">
        <f t="shared" si="27"/>
        <v>56.25</v>
      </c>
      <c r="P30">
        <f t="shared" si="27"/>
        <v>66.25</v>
      </c>
      <c r="Q30">
        <f t="shared" si="27"/>
        <v>56.25</v>
      </c>
      <c r="R30">
        <f t="shared" si="27"/>
        <v>66.25</v>
      </c>
      <c r="S30">
        <f t="shared" si="27"/>
        <v>76.25</v>
      </c>
      <c r="T30">
        <f t="shared" si="27"/>
        <v>76.25</v>
      </c>
    </row>
    <row r="31" ht="15" spans="1:20">
      <c r="A31" s="82">
        <v>28</v>
      </c>
      <c r="B31" s="83" t="s">
        <v>42</v>
      </c>
      <c r="C31" s="83" t="s">
        <v>18</v>
      </c>
      <c r="D31" s="83" t="s">
        <v>23</v>
      </c>
      <c r="E31" s="83" t="s">
        <v>13</v>
      </c>
      <c r="F31" s="83" t="s">
        <v>13</v>
      </c>
      <c r="G31" s="83" t="s">
        <v>13</v>
      </c>
      <c r="H31" s="83" t="s">
        <v>23</v>
      </c>
      <c r="I31" s="83" t="s">
        <v>23</v>
      </c>
      <c r="J31" s="83" t="s">
        <v>18</v>
      </c>
      <c r="L31">
        <f t="shared" ref="L31:T31" si="28">IF(B31="O",((10*10)-3.75),IF(B31="A+",((9*10)-3.75),IF(B31="A",((8.5*10)-3.75),IF(B31="B+",((8*10)-3.75),IF(B31="B",((7*10)-3.75),IF(B31="C",((6*10)-3.75),IF(B31="P",((5*10)-3.75),40)))))))</f>
        <v>86.25</v>
      </c>
      <c r="M31">
        <f t="shared" si="28"/>
        <v>76.25</v>
      </c>
      <c r="N31">
        <f t="shared" si="28"/>
        <v>81.25</v>
      </c>
      <c r="O31">
        <f t="shared" si="28"/>
        <v>66.25</v>
      </c>
      <c r="P31">
        <f t="shared" si="28"/>
        <v>66.25</v>
      </c>
      <c r="Q31">
        <f t="shared" si="28"/>
        <v>66.25</v>
      </c>
      <c r="R31">
        <f t="shared" si="28"/>
        <v>81.25</v>
      </c>
      <c r="S31">
        <f t="shared" si="28"/>
        <v>81.25</v>
      </c>
      <c r="T31">
        <f t="shared" si="28"/>
        <v>76.25</v>
      </c>
    </row>
    <row r="32" ht="15" spans="1:20">
      <c r="A32" s="82">
        <v>29</v>
      </c>
      <c r="B32" s="83" t="s">
        <v>35</v>
      </c>
      <c r="C32" s="83" t="s">
        <v>42</v>
      </c>
      <c r="D32" s="83" t="s">
        <v>35</v>
      </c>
      <c r="E32" s="83" t="s">
        <v>42</v>
      </c>
      <c r="F32" s="83" t="s">
        <v>42</v>
      </c>
      <c r="G32" s="83" t="s">
        <v>23</v>
      </c>
      <c r="H32" s="83" t="s">
        <v>35</v>
      </c>
      <c r="I32" s="83" t="s">
        <v>42</v>
      </c>
      <c r="J32" s="83" t="s">
        <v>18</v>
      </c>
      <c r="L32">
        <f t="shared" ref="L32:T32" si="29">IF(B32="O",((10*10)-3.75),IF(B32="A+",((9*10)-3.75),IF(B32="A",((8.5*10)-3.75),IF(B32="B+",((8*10)-3.75),IF(B32="B",((7*10)-3.75),IF(B32="C",((6*10)-3.75),IF(B32="P",((5*10)-3.75),40)))))))</f>
        <v>96.25</v>
      </c>
      <c r="M32">
        <f t="shared" si="29"/>
        <v>86.25</v>
      </c>
      <c r="N32">
        <f t="shared" si="29"/>
        <v>96.25</v>
      </c>
      <c r="O32">
        <f t="shared" si="29"/>
        <v>86.25</v>
      </c>
      <c r="P32">
        <f t="shared" si="29"/>
        <v>86.25</v>
      </c>
      <c r="Q32">
        <f t="shared" si="29"/>
        <v>81.25</v>
      </c>
      <c r="R32">
        <f t="shared" si="29"/>
        <v>96.25</v>
      </c>
      <c r="S32">
        <f t="shared" si="29"/>
        <v>86.25</v>
      </c>
      <c r="T32">
        <f t="shared" si="29"/>
        <v>76.25</v>
      </c>
    </row>
    <row r="33" ht="15" spans="1:20">
      <c r="A33" s="82">
        <v>30</v>
      </c>
      <c r="B33" s="83" t="s">
        <v>35</v>
      </c>
      <c r="C33" s="83" t="s">
        <v>18</v>
      </c>
      <c r="D33" s="83" t="s">
        <v>35</v>
      </c>
      <c r="E33" s="83" t="s">
        <v>18</v>
      </c>
      <c r="F33" s="83" t="s">
        <v>18</v>
      </c>
      <c r="G33" s="83" t="s">
        <v>13</v>
      </c>
      <c r="H33" s="83" t="s">
        <v>42</v>
      </c>
      <c r="I33" s="83" t="s">
        <v>23</v>
      </c>
      <c r="J33" s="83" t="s">
        <v>18</v>
      </c>
      <c r="L33">
        <f t="shared" ref="L33:T33" si="30">IF(B33="O",((10*10)-3.75),IF(B33="A+",((9*10)-3.75),IF(B33="A",((8.5*10)-3.75),IF(B33="B+",((8*10)-3.75),IF(B33="B",((7*10)-3.75),IF(B33="C",((6*10)-3.75),IF(B33="P",((5*10)-3.75),40)))))))</f>
        <v>96.25</v>
      </c>
      <c r="M33">
        <f t="shared" si="30"/>
        <v>76.25</v>
      </c>
      <c r="N33">
        <f t="shared" si="30"/>
        <v>96.25</v>
      </c>
      <c r="O33">
        <f t="shared" si="30"/>
        <v>76.25</v>
      </c>
      <c r="P33">
        <f t="shared" si="30"/>
        <v>76.25</v>
      </c>
      <c r="Q33">
        <f t="shared" si="30"/>
        <v>66.25</v>
      </c>
      <c r="R33">
        <f t="shared" si="30"/>
        <v>86.25</v>
      </c>
      <c r="S33">
        <f t="shared" si="30"/>
        <v>81.25</v>
      </c>
      <c r="T33">
        <f t="shared" si="30"/>
        <v>76.25</v>
      </c>
    </row>
    <row r="34" ht="15" spans="1:20">
      <c r="A34" s="82">
        <v>31</v>
      </c>
      <c r="B34" s="83" t="s">
        <v>23</v>
      </c>
      <c r="C34" s="83" t="s">
        <v>18</v>
      </c>
      <c r="D34" s="83" t="s">
        <v>13</v>
      </c>
      <c r="E34" s="83" t="s">
        <v>23</v>
      </c>
      <c r="F34" s="83" t="s">
        <v>23</v>
      </c>
      <c r="G34" s="83" t="s">
        <v>18</v>
      </c>
      <c r="H34" s="83" t="s">
        <v>23</v>
      </c>
      <c r="I34" s="83" t="s">
        <v>23</v>
      </c>
      <c r="J34" s="83" t="s">
        <v>18</v>
      </c>
      <c r="L34">
        <f t="shared" ref="L34:T34" si="31">IF(B34="O",((10*10)-3.75),IF(B34="A+",((9*10)-3.75),IF(B34="A",((8.5*10)-3.75),IF(B34="B+",((8*10)-3.75),IF(B34="B",((7*10)-3.75),IF(B34="C",((6*10)-3.75),IF(B34="P",((5*10)-3.75),40)))))))</f>
        <v>81.25</v>
      </c>
      <c r="M34">
        <f t="shared" si="31"/>
        <v>76.25</v>
      </c>
      <c r="N34">
        <f t="shared" si="31"/>
        <v>66.25</v>
      </c>
      <c r="O34">
        <f t="shared" si="31"/>
        <v>81.25</v>
      </c>
      <c r="P34">
        <f t="shared" si="31"/>
        <v>81.25</v>
      </c>
      <c r="Q34">
        <f t="shared" si="31"/>
        <v>76.25</v>
      </c>
      <c r="R34">
        <f t="shared" si="31"/>
        <v>81.25</v>
      </c>
      <c r="S34">
        <f t="shared" si="31"/>
        <v>81.25</v>
      </c>
      <c r="T34">
        <f t="shared" si="31"/>
        <v>76.25</v>
      </c>
    </row>
    <row r="35" ht="15" spans="1:20">
      <c r="A35" s="82">
        <v>32</v>
      </c>
      <c r="B35" s="83" t="s">
        <v>13</v>
      </c>
      <c r="C35" s="83" t="s">
        <v>13</v>
      </c>
      <c r="D35" s="83" t="s">
        <v>13</v>
      </c>
      <c r="E35" s="83" t="s">
        <v>14</v>
      </c>
      <c r="F35" s="83" t="s">
        <v>13</v>
      </c>
      <c r="G35" s="83" t="s">
        <v>13</v>
      </c>
      <c r="H35" s="83" t="s">
        <v>18</v>
      </c>
      <c r="I35" s="83" t="s">
        <v>18</v>
      </c>
      <c r="J35" s="83" t="s">
        <v>18</v>
      </c>
      <c r="L35">
        <f t="shared" ref="L35:T35" si="32">IF(B35="O",((10*10)-3.75),IF(B35="A+",((9*10)-3.75),IF(B35="A",((8.5*10)-3.75),IF(B35="B+",((8*10)-3.75),IF(B35="B",((7*10)-3.75),IF(B35="C",((6*10)-3.75),IF(B35="P",((5*10)-3.75),40)))))))</f>
        <v>66.25</v>
      </c>
      <c r="M35">
        <f t="shared" si="32"/>
        <v>66.25</v>
      </c>
      <c r="N35">
        <f t="shared" si="32"/>
        <v>66.25</v>
      </c>
      <c r="O35">
        <f t="shared" si="32"/>
        <v>56.25</v>
      </c>
      <c r="P35">
        <f t="shared" si="32"/>
        <v>66.25</v>
      </c>
      <c r="Q35">
        <f t="shared" si="32"/>
        <v>66.25</v>
      </c>
      <c r="R35">
        <f t="shared" si="32"/>
        <v>76.25</v>
      </c>
      <c r="S35">
        <f t="shared" si="32"/>
        <v>76.25</v>
      </c>
      <c r="T35">
        <f t="shared" si="32"/>
        <v>76.25</v>
      </c>
    </row>
    <row r="36" ht="15" spans="1:20">
      <c r="A36" s="82">
        <v>33</v>
      </c>
      <c r="B36" s="83" t="s">
        <v>18</v>
      </c>
      <c r="C36" s="83" t="s">
        <v>13</v>
      </c>
      <c r="D36" s="83" t="s">
        <v>23</v>
      </c>
      <c r="E36" s="83" t="s">
        <v>13</v>
      </c>
      <c r="F36" s="83" t="s">
        <v>18</v>
      </c>
      <c r="G36" s="83" t="s">
        <v>13</v>
      </c>
      <c r="H36" s="83" t="s">
        <v>23</v>
      </c>
      <c r="I36" s="83" t="s">
        <v>23</v>
      </c>
      <c r="J36" s="83" t="s">
        <v>23</v>
      </c>
      <c r="L36">
        <f t="shared" ref="L36:T36" si="33">IF(B36="O",((10*10)-3.75),IF(B36="A+",((9*10)-3.75),IF(B36="A",((8.5*10)-3.75),IF(B36="B+",((8*10)-3.75),IF(B36="B",((7*10)-3.75),IF(B36="C",((6*10)-3.75),IF(B36="P",((5*10)-3.75),40)))))))</f>
        <v>76.25</v>
      </c>
      <c r="M36">
        <f t="shared" si="33"/>
        <v>66.25</v>
      </c>
      <c r="N36">
        <f t="shared" si="33"/>
        <v>81.25</v>
      </c>
      <c r="O36">
        <f t="shared" si="33"/>
        <v>66.25</v>
      </c>
      <c r="P36">
        <f t="shared" si="33"/>
        <v>76.25</v>
      </c>
      <c r="Q36">
        <f t="shared" si="33"/>
        <v>66.25</v>
      </c>
      <c r="R36">
        <f t="shared" si="33"/>
        <v>81.25</v>
      </c>
      <c r="S36">
        <f t="shared" si="33"/>
        <v>81.25</v>
      </c>
      <c r="T36">
        <f t="shared" si="33"/>
        <v>81.25</v>
      </c>
    </row>
    <row r="37" ht="15" spans="1:20">
      <c r="A37" s="82">
        <v>34</v>
      </c>
      <c r="B37" s="83" t="s">
        <v>23</v>
      </c>
      <c r="C37" s="83" t="s">
        <v>15</v>
      </c>
      <c r="D37" s="83" t="s">
        <v>13</v>
      </c>
      <c r="E37" s="83" t="s">
        <v>14</v>
      </c>
      <c r="F37" s="83" t="s">
        <v>13</v>
      </c>
      <c r="G37" s="83" t="s">
        <v>16</v>
      </c>
      <c r="H37" s="83" t="s">
        <v>13</v>
      </c>
      <c r="I37" s="83" t="s">
        <v>18</v>
      </c>
      <c r="J37" s="83" t="s">
        <v>23</v>
      </c>
      <c r="L37">
        <f t="shared" ref="L37:T37" si="34">IF(B37="O",((10*10)-3.75),IF(B37="A+",((9*10)-3.75),IF(B37="A",((8.5*10)-3.75),IF(B37="B+",((8*10)-3.75),IF(B37="B",((7*10)-3.75),IF(B37="C",((6*10)-3.75),IF(B37="P",((5*10)-3.75),40)))))))</f>
        <v>81.25</v>
      </c>
      <c r="M37">
        <f t="shared" si="34"/>
        <v>46.25</v>
      </c>
      <c r="N37">
        <f t="shared" si="34"/>
        <v>66.25</v>
      </c>
      <c r="O37">
        <f t="shared" si="34"/>
        <v>56.25</v>
      </c>
      <c r="P37">
        <f t="shared" si="34"/>
        <v>66.25</v>
      </c>
      <c r="Q37">
        <f t="shared" si="34"/>
        <v>40</v>
      </c>
      <c r="R37">
        <f t="shared" si="34"/>
        <v>66.25</v>
      </c>
      <c r="S37">
        <f t="shared" si="34"/>
        <v>76.25</v>
      </c>
      <c r="T37">
        <f t="shared" si="34"/>
        <v>81.25</v>
      </c>
    </row>
    <row r="38" ht="15" spans="1:20">
      <c r="A38" s="82">
        <v>35</v>
      </c>
      <c r="B38" s="83" t="s">
        <v>23</v>
      </c>
      <c r="C38" s="83" t="s">
        <v>18</v>
      </c>
      <c r="D38" s="83" t="s">
        <v>18</v>
      </c>
      <c r="E38" s="83" t="s">
        <v>18</v>
      </c>
      <c r="F38" s="83" t="s">
        <v>18</v>
      </c>
      <c r="G38" s="83" t="s">
        <v>18</v>
      </c>
      <c r="H38" s="83" t="s">
        <v>18</v>
      </c>
      <c r="I38" s="83" t="s">
        <v>23</v>
      </c>
      <c r="J38" s="83" t="s">
        <v>23</v>
      </c>
      <c r="L38">
        <f t="shared" ref="L38:T38" si="35">IF(B38="O",((10*10)-3.75),IF(B38="A+",((9*10)-3.75),IF(B38="A",((8.5*10)-3.75),IF(B38="B+",((8*10)-3.75),IF(B38="B",((7*10)-3.75),IF(B38="C",((6*10)-3.75),IF(B38="P",((5*10)-3.75),40)))))))</f>
        <v>81.25</v>
      </c>
      <c r="M38">
        <f t="shared" si="35"/>
        <v>76.25</v>
      </c>
      <c r="N38">
        <f t="shared" si="35"/>
        <v>76.25</v>
      </c>
      <c r="O38">
        <f t="shared" si="35"/>
        <v>76.25</v>
      </c>
      <c r="P38">
        <f t="shared" si="35"/>
        <v>76.25</v>
      </c>
      <c r="Q38">
        <f t="shared" si="35"/>
        <v>76.25</v>
      </c>
      <c r="R38">
        <f t="shared" si="35"/>
        <v>76.25</v>
      </c>
      <c r="S38">
        <f t="shared" si="35"/>
        <v>81.25</v>
      </c>
      <c r="T38">
        <f t="shared" si="35"/>
        <v>81.25</v>
      </c>
    </row>
    <row r="39" ht="15" spans="1:20">
      <c r="A39" s="82">
        <v>36</v>
      </c>
      <c r="B39" s="83" t="s">
        <v>14</v>
      </c>
      <c r="C39" s="83" t="s">
        <v>13</v>
      </c>
      <c r="D39" s="83" t="s">
        <v>13</v>
      </c>
      <c r="E39" s="83" t="s">
        <v>14</v>
      </c>
      <c r="F39" s="83" t="s">
        <v>13</v>
      </c>
      <c r="G39" s="83" t="s">
        <v>13</v>
      </c>
      <c r="H39" s="83" t="s">
        <v>18</v>
      </c>
      <c r="I39" s="83" t="s">
        <v>23</v>
      </c>
      <c r="J39" s="83" t="s">
        <v>23</v>
      </c>
      <c r="L39">
        <f t="shared" ref="L39:T39" si="36">IF(B39="O",((10*10)-3.75),IF(B39="A+",((9*10)-3.75),IF(B39="A",((8.5*10)-3.75),IF(B39="B+",((8*10)-3.75),IF(B39="B",((7*10)-3.75),IF(B39="C",((6*10)-3.75),IF(B39="P",((5*10)-3.75),40)))))))</f>
        <v>56.25</v>
      </c>
      <c r="M39">
        <f t="shared" si="36"/>
        <v>66.25</v>
      </c>
      <c r="N39">
        <f t="shared" si="36"/>
        <v>66.25</v>
      </c>
      <c r="O39">
        <f t="shared" si="36"/>
        <v>56.25</v>
      </c>
      <c r="P39">
        <f t="shared" si="36"/>
        <v>66.25</v>
      </c>
      <c r="Q39">
        <f t="shared" si="36"/>
        <v>66.25</v>
      </c>
      <c r="R39">
        <f t="shared" si="36"/>
        <v>76.25</v>
      </c>
      <c r="S39">
        <f t="shared" si="36"/>
        <v>81.25</v>
      </c>
      <c r="T39">
        <f t="shared" si="36"/>
        <v>81.25</v>
      </c>
    </row>
    <row r="40" ht="15" spans="1:20">
      <c r="A40" s="82">
        <v>37</v>
      </c>
      <c r="B40" s="83" t="s">
        <v>42</v>
      </c>
      <c r="C40" s="83" t="s">
        <v>14</v>
      </c>
      <c r="D40" s="83" t="s">
        <v>42</v>
      </c>
      <c r="E40" s="83" t="s">
        <v>14</v>
      </c>
      <c r="F40" s="83" t="s">
        <v>18</v>
      </c>
      <c r="G40" s="83" t="s">
        <v>13</v>
      </c>
      <c r="H40" s="83" t="s">
        <v>23</v>
      </c>
      <c r="I40" s="83" t="s">
        <v>18</v>
      </c>
      <c r="J40" s="83" t="s">
        <v>18</v>
      </c>
      <c r="L40">
        <f t="shared" ref="L40:T40" si="37">IF(B40="O",((10*10)-3.75),IF(B40="A+",((9*10)-3.75),IF(B40="A",((8.5*10)-3.75),IF(B40="B+",((8*10)-3.75),IF(B40="B",((7*10)-3.75),IF(B40="C",((6*10)-3.75),IF(B40="P",((5*10)-3.75),40)))))))</f>
        <v>86.25</v>
      </c>
      <c r="M40">
        <f t="shared" si="37"/>
        <v>56.25</v>
      </c>
      <c r="N40">
        <f t="shared" si="37"/>
        <v>86.25</v>
      </c>
      <c r="O40">
        <f t="shared" si="37"/>
        <v>56.25</v>
      </c>
      <c r="P40">
        <f t="shared" si="37"/>
        <v>76.25</v>
      </c>
      <c r="Q40">
        <f t="shared" si="37"/>
        <v>66.25</v>
      </c>
      <c r="R40">
        <f t="shared" si="37"/>
        <v>81.25</v>
      </c>
      <c r="S40">
        <f t="shared" si="37"/>
        <v>76.25</v>
      </c>
      <c r="T40">
        <f t="shared" si="37"/>
        <v>76.25</v>
      </c>
    </row>
    <row r="41" ht="15" spans="1:20">
      <c r="A41" s="82">
        <v>38</v>
      </c>
      <c r="B41" s="83" t="s">
        <v>23</v>
      </c>
      <c r="C41" s="83" t="s">
        <v>14</v>
      </c>
      <c r="D41" s="83" t="s">
        <v>18</v>
      </c>
      <c r="E41" s="83" t="s">
        <v>14</v>
      </c>
      <c r="F41" s="83" t="s">
        <v>13</v>
      </c>
      <c r="G41" s="83" t="s">
        <v>13</v>
      </c>
      <c r="H41" s="83" t="s">
        <v>18</v>
      </c>
      <c r="I41" s="83" t="s">
        <v>23</v>
      </c>
      <c r="J41" s="83" t="s">
        <v>18</v>
      </c>
      <c r="L41">
        <f t="shared" ref="L41:T41" si="38">IF(B41="O",((10*10)-3.75),IF(B41="A+",((9*10)-3.75),IF(B41="A",((8.5*10)-3.75),IF(B41="B+",((8*10)-3.75),IF(B41="B",((7*10)-3.75),IF(B41="C",((6*10)-3.75),IF(B41="P",((5*10)-3.75),40)))))))</f>
        <v>81.25</v>
      </c>
      <c r="M41">
        <f t="shared" si="38"/>
        <v>56.25</v>
      </c>
      <c r="N41">
        <f t="shared" si="38"/>
        <v>76.25</v>
      </c>
      <c r="O41">
        <f t="shared" si="38"/>
        <v>56.25</v>
      </c>
      <c r="P41">
        <f t="shared" si="38"/>
        <v>66.25</v>
      </c>
      <c r="Q41">
        <f t="shared" si="38"/>
        <v>66.25</v>
      </c>
      <c r="R41">
        <f t="shared" si="38"/>
        <v>76.25</v>
      </c>
      <c r="S41">
        <f t="shared" si="38"/>
        <v>81.25</v>
      </c>
      <c r="T41">
        <f t="shared" si="38"/>
        <v>76.25</v>
      </c>
    </row>
    <row r="42" ht="15" spans="1:20">
      <c r="A42" s="82">
        <v>39</v>
      </c>
      <c r="B42" s="83" t="s">
        <v>14</v>
      </c>
      <c r="C42" s="83" t="s">
        <v>13</v>
      </c>
      <c r="D42" s="83" t="s">
        <v>13</v>
      </c>
      <c r="E42" s="83" t="s">
        <v>14</v>
      </c>
      <c r="F42" s="83" t="s">
        <v>18</v>
      </c>
      <c r="G42" s="83" t="s">
        <v>14</v>
      </c>
      <c r="H42" s="83" t="s">
        <v>14</v>
      </c>
      <c r="I42" s="83" t="s">
        <v>42</v>
      </c>
      <c r="J42" s="83" t="s">
        <v>23</v>
      </c>
      <c r="L42">
        <f t="shared" ref="L42:T42" si="39">IF(B42="O",((10*10)-3.75),IF(B42="A+",((9*10)-3.75),IF(B42="A",((8.5*10)-3.75),IF(B42="B+",((8*10)-3.75),IF(B42="B",((7*10)-3.75),IF(B42="C",((6*10)-3.75),IF(B42="P",((5*10)-3.75),40)))))))</f>
        <v>56.25</v>
      </c>
      <c r="M42">
        <f t="shared" si="39"/>
        <v>66.25</v>
      </c>
      <c r="N42">
        <f t="shared" si="39"/>
        <v>66.25</v>
      </c>
      <c r="O42">
        <f t="shared" si="39"/>
        <v>56.25</v>
      </c>
      <c r="P42">
        <f t="shared" si="39"/>
        <v>76.25</v>
      </c>
      <c r="Q42">
        <f t="shared" si="39"/>
        <v>56.25</v>
      </c>
      <c r="R42">
        <f t="shared" si="39"/>
        <v>56.25</v>
      </c>
      <c r="S42">
        <f t="shared" si="39"/>
        <v>86.25</v>
      </c>
      <c r="T42">
        <f t="shared" si="39"/>
        <v>81.25</v>
      </c>
    </row>
    <row r="43" ht="15" spans="1:20">
      <c r="A43" s="82">
        <v>40</v>
      </c>
      <c r="B43" s="83" t="s">
        <v>23</v>
      </c>
      <c r="C43" s="83" t="s">
        <v>18</v>
      </c>
      <c r="D43" s="83" t="s">
        <v>35</v>
      </c>
      <c r="E43" s="83" t="s">
        <v>23</v>
      </c>
      <c r="F43" s="83" t="s">
        <v>23</v>
      </c>
      <c r="G43" s="83" t="s">
        <v>18</v>
      </c>
      <c r="H43" s="83" t="s">
        <v>23</v>
      </c>
      <c r="I43" s="83" t="s">
        <v>35</v>
      </c>
      <c r="J43" s="83" t="s">
        <v>18</v>
      </c>
      <c r="L43">
        <f t="shared" ref="L43:T43" si="40">IF(B43="O",((10*10)-3.75),IF(B43="A+",((9*10)-3.75),IF(B43="A",((8.5*10)-3.75),IF(B43="B+",((8*10)-3.75),IF(B43="B",((7*10)-3.75),IF(B43="C",((6*10)-3.75),IF(B43="P",((5*10)-3.75),40)))))))</f>
        <v>81.25</v>
      </c>
      <c r="M43">
        <f t="shared" si="40"/>
        <v>76.25</v>
      </c>
      <c r="N43">
        <f t="shared" si="40"/>
        <v>96.25</v>
      </c>
      <c r="O43">
        <f t="shared" si="40"/>
        <v>81.25</v>
      </c>
      <c r="P43">
        <f t="shared" si="40"/>
        <v>81.25</v>
      </c>
      <c r="Q43">
        <f t="shared" si="40"/>
        <v>76.25</v>
      </c>
      <c r="R43">
        <f t="shared" si="40"/>
        <v>81.25</v>
      </c>
      <c r="S43">
        <f t="shared" si="40"/>
        <v>96.25</v>
      </c>
      <c r="T43">
        <f t="shared" si="40"/>
        <v>76.25</v>
      </c>
    </row>
    <row r="44" ht="15" spans="1:20">
      <c r="A44" s="82">
        <v>41</v>
      </c>
      <c r="B44" s="83" t="s">
        <v>42</v>
      </c>
      <c r="C44" s="83" t="s">
        <v>18</v>
      </c>
      <c r="D44" s="83" t="s">
        <v>42</v>
      </c>
      <c r="E44" s="83" t="s">
        <v>14</v>
      </c>
      <c r="F44" s="83" t="s">
        <v>13</v>
      </c>
      <c r="G44" s="83" t="s">
        <v>13</v>
      </c>
      <c r="H44" s="83" t="s">
        <v>23</v>
      </c>
      <c r="I44" s="83" t="s">
        <v>23</v>
      </c>
      <c r="J44" s="83" t="s">
        <v>18</v>
      </c>
      <c r="L44">
        <f t="shared" ref="L44:T44" si="41">IF(B44="O",((10*10)-3.75),IF(B44="A+",((9*10)-3.75),IF(B44="A",((8.5*10)-3.75),IF(B44="B+",((8*10)-3.75),IF(B44="B",((7*10)-3.75),IF(B44="C",((6*10)-3.75),IF(B44="P",((5*10)-3.75),40)))))))</f>
        <v>86.25</v>
      </c>
      <c r="M44">
        <f t="shared" si="41"/>
        <v>76.25</v>
      </c>
      <c r="N44">
        <f t="shared" si="41"/>
        <v>86.25</v>
      </c>
      <c r="O44">
        <f t="shared" si="41"/>
        <v>56.25</v>
      </c>
      <c r="P44">
        <f t="shared" si="41"/>
        <v>66.25</v>
      </c>
      <c r="Q44">
        <f t="shared" si="41"/>
        <v>66.25</v>
      </c>
      <c r="R44">
        <f t="shared" si="41"/>
        <v>81.25</v>
      </c>
      <c r="S44">
        <f t="shared" si="41"/>
        <v>81.25</v>
      </c>
      <c r="T44">
        <f t="shared" si="41"/>
        <v>76.25</v>
      </c>
    </row>
    <row r="45" ht="15" spans="1:20">
      <c r="A45" s="82">
        <v>42</v>
      </c>
      <c r="B45" s="83" t="s">
        <v>18</v>
      </c>
      <c r="C45" s="83" t="s">
        <v>13</v>
      </c>
      <c r="D45" s="83" t="s">
        <v>42</v>
      </c>
      <c r="E45" s="83" t="s">
        <v>23</v>
      </c>
      <c r="F45" s="83" t="s">
        <v>18</v>
      </c>
      <c r="G45" s="83" t="s">
        <v>13</v>
      </c>
      <c r="H45" s="83" t="s">
        <v>18</v>
      </c>
      <c r="I45" s="83" t="s">
        <v>35</v>
      </c>
      <c r="J45" s="83" t="s">
        <v>23</v>
      </c>
      <c r="L45">
        <f t="shared" ref="L45:T45" si="42">IF(B45="O",((10*10)-3.75),IF(B45="A+",((9*10)-3.75),IF(B45="A",((8.5*10)-3.75),IF(B45="B+",((8*10)-3.75),IF(B45="B",((7*10)-3.75),IF(B45="C",((6*10)-3.75),IF(B45="P",((5*10)-3.75),40)))))))</f>
        <v>76.25</v>
      </c>
      <c r="M45">
        <f t="shared" si="42"/>
        <v>66.25</v>
      </c>
      <c r="N45">
        <f t="shared" si="42"/>
        <v>86.25</v>
      </c>
      <c r="O45">
        <f t="shared" si="42"/>
        <v>81.25</v>
      </c>
      <c r="P45">
        <f t="shared" si="42"/>
        <v>76.25</v>
      </c>
      <c r="Q45">
        <f t="shared" si="42"/>
        <v>66.25</v>
      </c>
      <c r="R45">
        <f t="shared" si="42"/>
        <v>76.25</v>
      </c>
      <c r="S45">
        <f t="shared" si="42"/>
        <v>96.25</v>
      </c>
      <c r="T45">
        <f t="shared" si="42"/>
        <v>81.25</v>
      </c>
    </row>
    <row r="46" ht="15" spans="1:20">
      <c r="A46" s="82">
        <v>43</v>
      </c>
      <c r="B46" s="83" t="s">
        <v>35</v>
      </c>
      <c r="C46" s="83" t="s">
        <v>35</v>
      </c>
      <c r="D46" s="83" t="s">
        <v>35</v>
      </c>
      <c r="E46" s="83" t="s">
        <v>18</v>
      </c>
      <c r="F46" s="83" t="s">
        <v>42</v>
      </c>
      <c r="G46" s="83" t="s">
        <v>13</v>
      </c>
      <c r="H46" s="83" t="s">
        <v>23</v>
      </c>
      <c r="I46" s="83" t="s">
        <v>42</v>
      </c>
      <c r="J46" s="83" t="s">
        <v>18</v>
      </c>
      <c r="L46">
        <f t="shared" ref="L46:T46" si="43">IF(B46="O",((10*10)-3.75),IF(B46="A+",((9*10)-3.75),IF(B46="A",((8.5*10)-3.75),IF(B46="B+",((8*10)-3.75),IF(B46="B",((7*10)-3.75),IF(B46="C",((6*10)-3.75),IF(B46="P",((5*10)-3.75),40)))))))</f>
        <v>96.25</v>
      </c>
      <c r="M46">
        <f t="shared" si="43"/>
        <v>96.25</v>
      </c>
      <c r="N46">
        <f t="shared" si="43"/>
        <v>96.25</v>
      </c>
      <c r="O46">
        <f t="shared" si="43"/>
        <v>76.25</v>
      </c>
      <c r="P46">
        <f t="shared" si="43"/>
        <v>86.25</v>
      </c>
      <c r="Q46">
        <f t="shared" si="43"/>
        <v>66.25</v>
      </c>
      <c r="R46">
        <f t="shared" si="43"/>
        <v>81.25</v>
      </c>
      <c r="S46">
        <f t="shared" si="43"/>
        <v>86.25</v>
      </c>
      <c r="T46">
        <f t="shared" si="43"/>
        <v>76.25</v>
      </c>
    </row>
    <row r="47" ht="15" spans="1:20">
      <c r="A47" s="82">
        <v>44</v>
      </c>
      <c r="B47" s="83" t="s">
        <v>42</v>
      </c>
      <c r="C47" s="83" t="s">
        <v>35</v>
      </c>
      <c r="D47" s="83" t="s">
        <v>35</v>
      </c>
      <c r="E47" s="83" t="s">
        <v>18</v>
      </c>
      <c r="F47" s="83" t="s">
        <v>23</v>
      </c>
      <c r="G47" s="83" t="s">
        <v>13</v>
      </c>
      <c r="H47" s="83" t="s">
        <v>23</v>
      </c>
      <c r="I47" s="83" t="s">
        <v>42</v>
      </c>
      <c r="J47" s="83" t="s">
        <v>18</v>
      </c>
      <c r="L47">
        <f t="shared" ref="L47:T47" si="44">IF(B47="O",((10*10)-3.75),IF(B47="A+",((9*10)-3.75),IF(B47="A",((8.5*10)-3.75),IF(B47="B+",((8*10)-3.75),IF(B47="B",((7*10)-3.75),IF(B47="C",((6*10)-3.75),IF(B47="P",((5*10)-3.75),40)))))))</f>
        <v>86.25</v>
      </c>
      <c r="M47">
        <f t="shared" si="44"/>
        <v>96.25</v>
      </c>
      <c r="N47">
        <f t="shared" si="44"/>
        <v>96.25</v>
      </c>
      <c r="O47">
        <f t="shared" si="44"/>
        <v>76.25</v>
      </c>
      <c r="P47">
        <f t="shared" si="44"/>
        <v>81.25</v>
      </c>
      <c r="Q47">
        <f t="shared" si="44"/>
        <v>66.25</v>
      </c>
      <c r="R47">
        <f t="shared" si="44"/>
        <v>81.25</v>
      </c>
      <c r="S47">
        <f t="shared" si="44"/>
        <v>86.25</v>
      </c>
      <c r="T47">
        <f t="shared" si="44"/>
        <v>76.25</v>
      </c>
    </row>
    <row r="48" ht="15" spans="1:20">
      <c r="A48" s="82">
        <v>45</v>
      </c>
      <c r="B48" s="83" t="s">
        <v>13</v>
      </c>
      <c r="C48" s="83" t="s">
        <v>14</v>
      </c>
      <c r="D48" s="83" t="s">
        <v>18</v>
      </c>
      <c r="E48" s="83" t="s">
        <v>14</v>
      </c>
      <c r="F48" s="83" t="s">
        <v>13</v>
      </c>
      <c r="G48" s="83" t="s">
        <v>18</v>
      </c>
      <c r="H48" s="83" t="s">
        <v>42</v>
      </c>
      <c r="I48" s="83" t="s">
        <v>42</v>
      </c>
      <c r="J48" s="83" t="s">
        <v>13</v>
      </c>
      <c r="L48">
        <f t="shared" ref="L48:T48" si="45">IF(B48="O",((10*10)-3.75),IF(B48="A+",((9*10)-3.75),IF(B48="A",((8.5*10)-3.75),IF(B48="B+",((8*10)-3.75),IF(B48="B",((7*10)-3.75),IF(B48="C",((6*10)-3.75),IF(B48="P",((5*10)-3.75),40)))))))</f>
        <v>66.25</v>
      </c>
      <c r="M48">
        <f t="shared" si="45"/>
        <v>56.25</v>
      </c>
      <c r="N48">
        <f t="shared" si="45"/>
        <v>76.25</v>
      </c>
      <c r="O48">
        <f t="shared" si="45"/>
        <v>56.25</v>
      </c>
      <c r="P48">
        <f t="shared" si="45"/>
        <v>66.25</v>
      </c>
      <c r="Q48">
        <f t="shared" si="45"/>
        <v>76.25</v>
      </c>
      <c r="R48">
        <f t="shared" si="45"/>
        <v>86.25</v>
      </c>
      <c r="S48">
        <f t="shared" si="45"/>
        <v>86.25</v>
      </c>
      <c r="T48">
        <f t="shared" si="45"/>
        <v>66.25</v>
      </c>
    </row>
    <row r="49" ht="15" spans="1:20">
      <c r="A49" s="82">
        <v>46</v>
      </c>
      <c r="B49" s="83" t="s">
        <v>23</v>
      </c>
      <c r="C49" s="83" t="s">
        <v>23</v>
      </c>
      <c r="D49" s="83" t="s">
        <v>42</v>
      </c>
      <c r="E49" s="83" t="s">
        <v>18</v>
      </c>
      <c r="F49" s="83" t="s">
        <v>18</v>
      </c>
      <c r="G49" s="83" t="s">
        <v>14</v>
      </c>
      <c r="H49" s="83" t="s">
        <v>42</v>
      </c>
      <c r="I49" s="83" t="s">
        <v>42</v>
      </c>
      <c r="J49" s="83" t="s">
        <v>13</v>
      </c>
      <c r="L49">
        <f t="shared" ref="L49:T49" si="46">IF(B49="O",((10*10)-3.75),IF(B49="A+",((9*10)-3.75),IF(B49="A",((8.5*10)-3.75),IF(B49="B+",((8*10)-3.75),IF(B49="B",((7*10)-3.75),IF(B49="C",((6*10)-3.75),IF(B49="P",((5*10)-3.75),40)))))))</f>
        <v>81.25</v>
      </c>
      <c r="M49">
        <f t="shared" si="46"/>
        <v>81.25</v>
      </c>
      <c r="N49">
        <f t="shared" si="46"/>
        <v>86.25</v>
      </c>
      <c r="O49">
        <f t="shared" si="46"/>
        <v>76.25</v>
      </c>
      <c r="P49">
        <f t="shared" si="46"/>
        <v>76.25</v>
      </c>
      <c r="Q49">
        <f t="shared" si="46"/>
        <v>56.25</v>
      </c>
      <c r="R49">
        <f t="shared" si="46"/>
        <v>86.25</v>
      </c>
      <c r="S49">
        <f t="shared" si="46"/>
        <v>86.25</v>
      </c>
      <c r="T49">
        <f t="shared" si="46"/>
        <v>66.25</v>
      </c>
    </row>
    <row r="50" ht="15" spans="1:20">
      <c r="A50" s="82">
        <v>47</v>
      </c>
      <c r="B50" s="83" t="s">
        <v>23</v>
      </c>
      <c r="C50" s="83" t="s">
        <v>18</v>
      </c>
      <c r="D50" s="83" t="s">
        <v>13</v>
      </c>
      <c r="E50" s="83" t="s">
        <v>18</v>
      </c>
      <c r="F50" s="83" t="s">
        <v>18</v>
      </c>
      <c r="G50" s="83" t="s">
        <v>14</v>
      </c>
      <c r="H50" s="83" t="s">
        <v>42</v>
      </c>
      <c r="I50" s="83" t="s">
        <v>23</v>
      </c>
      <c r="J50" s="83" t="s">
        <v>18</v>
      </c>
      <c r="L50">
        <f t="shared" ref="L50:T50" si="47">IF(B50="O",((10*10)-3.75),IF(B50="A+",((9*10)-3.75),IF(B50="A",((8.5*10)-3.75),IF(B50="B+",((8*10)-3.75),IF(B50="B",((7*10)-3.75),IF(B50="C",((6*10)-3.75),IF(B50="P",((5*10)-3.75),40)))))))</f>
        <v>81.25</v>
      </c>
      <c r="M50">
        <f t="shared" si="47"/>
        <v>76.25</v>
      </c>
      <c r="N50">
        <f t="shared" si="47"/>
        <v>66.25</v>
      </c>
      <c r="O50">
        <f t="shared" si="47"/>
        <v>76.25</v>
      </c>
      <c r="P50">
        <f t="shared" si="47"/>
        <v>76.25</v>
      </c>
      <c r="Q50">
        <f t="shared" si="47"/>
        <v>56.25</v>
      </c>
      <c r="R50">
        <f t="shared" si="47"/>
        <v>86.25</v>
      </c>
      <c r="S50">
        <f t="shared" si="47"/>
        <v>81.25</v>
      </c>
      <c r="T50">
        <f t="shared" si="47"/>
        <v>76.25</v>
      </c>
    </row>
    <row r="51" ht="15" spans="1:20">
      <c r="A51" s="82">
        <v>48</v>
      </c>
      <c r="B51" s="83" t="s">
        <v>23</v>
      </c>
      <c r="C51" s="83" t="s">
        <v>42</v>
      </c>
      <c r="D51" s="83" t="s">
        <v>35</v>
      </c>
      <c r="E51" s="83" t="s">
        <v>18</v>
      </c>
      <c r="F51" s="83" t="s">
        <v>18</v>
      </c>
      <c r="G51" s="83" t="s">
        <v>14</v>
      </c>
      <c r="H51" s="83" t="s">
        <v>23</v>
      </c>
      <c r="I51" s="83" t="s">
        <v>42</v>
      </c>
      <c r="J51" s="83" t="s">
        <v>18</v>
      </c>
      <c r="L51">
        <f t="shared" ref="L51:T51" si="48">IF(B51="O",((10*10)-3.75),IF(B51="A+",((9*10)-3.75),IF(B51="A",((8.5*10)-3.75),IF(B51="B+",((8*10)-3.75),IF(B51="B",((7*10)-3.75),IF(B51="C",((6*10)-3.75),IF(B51="P",((5*10)-3.75),40)))))))</f>
        <v>81.25</v>
      </c>
      <c r="M51">
        <f t="shared" si="48"/>
        <v>86.25</v>
      </c>
      <c r="N51">
        <f t="shared" si="48"/>
        <v>96.25</v>
      </c>
      <c r="O51">
        <f t="shared" si="48"/>
        <v>76.25</v>
      </c>
      <c r="P51">
        <f t="shared" si="48"/>
        <v>76.25</v>
      </c>
      <c r="Q51">
        <f t="shared" si="48"/>
        <v>56.25</v>
      </c>
      <c r="R51">
        <f t="shared" si="48"/>
        <v>81.25</v>
      </c>
      <c r="S51">
        <f t="shared" si="48"/>
        <v>86.25</v>
      </c>
      <c r="T51">
        <f t="shared" si="48"/>
        <v>76.25</v>
      </c>
    </row>
    <row r="52" ht="15" spans="1:20">
      <c r="A52" s="82">
        <v>49</v>
      </c>
      <c r="B52" s="83" t="s">
        <v>42</v>
      </c>
      <c r="C52" s="83" t="s">
        <v>42</v>
      </c>
      <c r="D52" s="83" t="s">
        <v>42</v>
      </c>
      <c r="E52" s="83" t="s">
        <v>23</v>
      </c>
      <c r="F52" s="83" t="s">
        <v>18</v>
      </c>
      <c r="G52" s="83" t="s">
        <v>13</v>
      </c>
      <c r="H52" s="83" t="s">
        <v>35</v>
      </c>
      <c r="I52" s="83" t="s">
        <v>35</v>
      </c>
      <c r="J52" s="83" t="s">
        <v>18</v>
      </c>
      <c r="L52">
        <f t="shared" ref="L52:T52" si="49">IF(B52="O",((10*10)-3.75),IF(B52="A+",((9*10)-3.75),IF(B52="A",((8.5*10)-3.75),IF(B52="B+",((8*10)-3.75),IF(B52="B",((7*10)-3.75),IF(B52="C",((6*10)-3.75),IF(B52="P",((5*10)-3.75),40)))))))</f>
        <v>86.25</v>
      </c>
      <c r="M52">
        <f t="shared" si="49"/>
        <v>86.25</v>
      </c>
      <c r="N52">
        <f t="shared" si="49"/>
        <v>86.25</v>
      </c>
      <c r="O52">
        <f t="shared" si="49"/>
        <v>81.25</v>
      </c>
      <c r="P52">
        <f t="shared" si="49"/>
        <v>76.25</v>
      </c>
      <c r="Q52">
        <f t="shared" si="49"/>
        <v>66.25</v>
      </c>
      <c r="R52">
        <f t="shared" si="49"/>
        <v>96.25</v>
      </c>
      <c r="S52">
        <f t="shared" si="49"/>
        <v>96.25</v>
      </c>
      <c r="T52">
        <f t="shared" si="49"/>
        <v>76.25</v>
      </c>
    </row>
    <row r="53" ht="15" spans="1:20">
      <c r="A53" s="82">
        <v>50</v>
      </c>
      <c r="B53" s="83" t="s">
        <v>14</v>
      </c>
      <c r="C53" s="83" t="s">
        <v>14</v>
      </c>
      <c r="D53" s="83" t="s">
        <v>42</v>
      </c>
      <c r="E53" s="83" t="s">
        <v>13</v>
      </c>
      <c r="F53" s="83" t="s">
        <v>13</v>
      </c>
      <c r="G53" s="83" t="s">
        <v>13</v>
      </c>
      <c r="H53" s="83" t="s">
        <v>18</v>
      </c>
      <c r="I53" s="83" t="s">
        <v>18</v>
      </c>
      <c r="J53" s="83" t="s">
        <v>13</v>
      </c>
      <c r="L53">
        <f t="shared" ref="L53:T53" si="50">IF(B53="O",((10*10)-3.75),IF(B53="A+",((9*10)-3.75),IF(B53="A",((8.5*10)-3.75),IF(B53="B+",((8*10)-3.75),IF(B53="B",((7*10)-3.75),IF(B53="C",((6*10)-3.75),IF(B53="P",((5*10)-3.75),40)))))))</f>
        <v>56.25</v>
      </c>
      <c r="M53">
        <f t="shared" si="50"/>
        <v>56.25</v>
      </c>
      <c r="N53">
        <f t="shared" si="50"/>
        <v>86.25</v>
      </c>
      <c r="O53">
        <f t="shared" si="50"/>
        <v>66.25</v>
      </c>
      <c r="P53">
        <f t="shared" si="50"/>
        <v>66.25</v>
      </c>
      <c r="Q53">
        <f t="shared" si="50"/>
        <v>66.25</v>
      </c>
      <c r="R53">
        <f t="shared" si="50"/>
        <v>76.25</v>
      </c>
      <c r="S53">
        <f t="shared" si="50"/>
        <v>76.25</v>
      </c>
      <c r="T53">
        <f t="shared" si="50"/>
        <v>66.25</v>
      </c>
    </row>
    <row r="54" ht="15" spans="1:20">
      <c r="A54" s="82">
        <v>51</v>
      </c>
      <c r="B54" s="83" t="s">
        <v>13</v>
      </c>
      <c r="C54" s="83" t="s">
        <v>18</v>
      </c>
      <c r="D54" s="83" t="s">
        <v>18</v>
      </c>
      <c r="E54" s="83" t="s">
        <v>18</v>
      </c>
      <c r="F54" s="83" t="s">
        <v>18</v>
      </c>
      <c r="G54" s="83" t="s">
        <v>14</v>
      </c>
      <c r="H54" s="83" t="s">
        <v>13</v>
      </c>
      <c r="I54" s="83" t="s">
        <v>42</v>
      </c>
      <c r="J54" s="83" t="s">
        <v>18</v>
      </c>
      <c r="L54">
        <f t="shared" ref="L54:T54" si="51">IF(B54="O",((10*10)-3.75),IF(B54="A+",((9*10)-3.75),IF(B54="A",((8.5*10)-3.75),IF(B54="B+",((8*10)-3.75),IF(B54="B",((7*10)-3.75),IF(B54="C",((6*10)-3.75),IF(B54="P",((5*10)-3.75),40)))))))</f>
        <v>66.25</v>
      </c>
      <c r="M54">
        <f t="shared" si="51"/>
        <v>76.25</v>
      </c>
      <c r="N54">
        <f t="shared" si="51"/>
        <v>76.25</v>
      </c>
      <c r="O54">
        <f t="shared" si="51"/>
        <v>76.25</v>
      </c>
      <c r="P54">
        <f t="shared" si="51"/>
        <v>76.25</v>
      </c>
      <c r="Q54">
        <f t="shared" si="51"/>
        <v>56.25</v>
      </c>
      <c r="R54">
        <f t="shared" si="51"/>
        <v>66.25</v>
      </c>
      <c r="S54">
        <f t="shared" si="51"/>
        <v>86.25</v>
      </c>
      <c r="T54">
        <f t="shared" si="51"/>
        <v>76.25</v>
      </c>
    </row>
    <row r="55" ht="15" spans="1:20">
      <c r="A55" s="82">
        <v>52</v>
      </c>
      <c r="B55" s="83" t="s">
        <v>14</v>
      </c>
      <c r="C55" s="83" t="s">
        <v>14</v>
      </c>
      <c r="D55" s="83" t="s">
        <v>14</v>
      </c>
      <c r="E55" s="83" t="s">
        <v>14</v>
      </c>
      <c r="F55" s="83" t="s">
        <v>13</v>
      </c>
      <c r="G55" s="83" t="s">
        <v>16</v>
      </c>
      <c r="H55" s="83" t="s">
        <v>18</v>
      </c>
      <c r="I55" s="83" t="s">
        <v>23</v>
      </c>
      <c r="J55" s="83" t="s">
        <v>18</v>
      </c>
      <c r="L55">
        <f t="shared" ref="L55:T55" si="52">IF(B55="O",((10*10)-3.75),IF(B55="A+",((9*10)-3.75),IF(B55="A",((8.5*10)-3.75),IF(B55="B+",((8*10)-3.75),IF(B55="B",((7*10)-3.75),IF(B55="C",((6*10)-3.75),IF(B55="P",((5*10)-3.75),40)))))))</f>
        <v>56.25</v>
      </c>
      <c r="M55">
        <f t="shared" si="52"/>
        <v>56.25</v>
      </c>
      <c r="N55">
        <f t="shared" si="52"/>
        <v>56.25</v>
      </c>
      <c r="O55">
        <f t="shared" si="52"/>
        <v>56.25</v>
      </c>
      <c r="P55">
        <f t="shared" si="52"/>
        <v>66.25</v>
      </c>
      <c r="Q55">
        <f t="shared" si="52"/>
        <v>40</v>
      </c>
      <c r="R55">
        <f t="shared" si="52"/>
        <v>76.25</v>
      </c>
      <c r="S55">
        <f t="shared" si="52"/>
        <v>81.25</v>
      </c>
      <c r="T55">
        <f t="shared" si="52"/>
        <v>76.25</v>
      </c>
    </row>
    <row r="56" ht="15" spans="1:20">
      <c r="A56" s="82">
        <v>53</v>
      </c>
      <c r="B56" s="83" t="s">
        <v>23</v>
      </c>
      <c r="C56" s="83" t="s">
        <v>13</v>
      </c>
      <c r="D56" s="83" t="s">
        <v>42</v>
      </c>
      <c r="E56" s="83" t="s">
        <v>13</v>
      </c>
      <c r="F56" s="83" t="s">
        <v>13</v>
      </c>
      <c r="G56" s="83" t="s">
        <v>13</v>
      </c>
      <c r="H56" s="83" t="s">
        <v>18</v>
      </c>
      <c r="I56" s="83" t="s">
        <v>42</v>
      </c>
      <c r="J56" s="83" t="s">
        <v>18</v>
      </c>
      <c r="L56">
        <f t="shared" ref="L56:T56" si="53">IF(B56="O",((10*10)-3.75),IF(B56="A+",((9*10)-3.75),IF(B56="A",((8.5*10)-3.75),IF(B56="B+",((8*10)-3.75),IF(B56="B",((7*10)-3.75),IF(B56="C",((6*10)-3.75),IF(B56="P",((5*10)-3.75),40)))))))</f>
        <v>81.25</v>
      </c>
      <c r="M56">
        <f t="shared" si="53"/>
        <v>66.25</v>
      </c>
      <c r="N56">
        <f t="shared" si="53"/>
        <v>86.25</v>
      </c>
      <c r="O56">
        <f t="shared" si="53"/>
        <v>66.25</v>
      </c>
      <c r="P56">
        <f t="shared" si="53"/>
        <v>66.25</v>
      </c>
      <c r="Q56">
        <f t="shared" si="53"/>
        <v>66.25</v>
      </c>
      <c r="R56">
        <f t="shared" si="53"/>
        <v>76.25</v>
      </c>
      <c r="S56">
        <f t="shared" si="53"/>
        <v>86.25</v>
      </c>
      <c r="T56">
        <f t="shared" si="53"/>
        <v>76.25</v>
      </c>
    </row>
    <row r="57" ht="15" spans="1:20">
      <c r="A57" s="82">
        <v>54</v>
      </c>
      <c r="B57" s="83" t="s">
        <v>42</v>
      </c>
      <c r="C57" s="83" t="s">
        <v>13</v>
      </c>
      <c r="D57" s="83" t="s">
        <v>35</v>
      </c>
      <c r="E57" s="83" t="s">
        <v>13</v>
      </c>
      <c r="F57" s="83" t="s">
        <v>18</v>
      </c>
      <c r="G57" s="83" t="s">
        <v>13</v>
      </c>
      <c r="H57" s="83" t="s">
        <v>42</v>
      </c>
      <c r="I57" s="83" t="s">
        <v>42</v>
      </c>
      <c r="J57" s="83" t="s">
        <v>18</v>
      </c>
      <c r="L57">
        <f t="shared" ref="L57:T57" si="54">IF(B57="O",((10*10)-3.75),IF(B57="A+",((9*10)-3.75),IF(B57="A",((8.5*10)-3.75),IF(B57="B+",((8*10)-3.75),IF(B57="B",((7*10)-3.75),IF(B57="C",((6*10)-3.75),IF(B57="P",((5*10)-3.75),40)))))))</f>
        <v>86.25</v>
      </c>
      <c r="M57">
        <f t="shared" si="54"/>
        <v>66.25</v>
      </c>
      <c r="N57">
        <f t="shared" si="54"/>
        <v>96.25</v>
      </c>
      <c r="O57">
        <f t="shared" si="54"/>
        <v>66.25</v>
      </c>
      <c r="P57">
        <f t="shared" si="54"/>
        <v>76.25</v>
      </c>
      <c r="Q57">
        <f t="shared" si="54"/>
        <v>66.25</v>
      </c>
      <c r="R57">
        <f t="shared" si="54"/>
        <v>86.25</v>
      </c>
      <c r="S57">
        <f t="shared" si="54"/>
        <v>86.25</v>
      </c>
      <c r="T57">
        <f t="shared" si="54"/>
        <v>76.25</v>
      </c>
    </row>
    <row r="58" ht="15" spans="1:20">
      <c r="A58" s="82">
        <v>55</v>
      </c>
      <c r="B58" s="83" t="s">
        <v>42</v>
      </c>
      <c r="C58" s="83" t="s">
        <v>18</v>
      </c>
      <c r="D58" s="83" t="s">
        <v>42</v>
      </c>
      <c r="E58" s="83" t="s">
        <v>14</v>
      </c>
      <c r="F58" s="83" t="s">
        <v>13</v>
      </c>
      <c r="G58" s="83" t="s">
        <v>14</v>
      </c>
      <c r="H58" s="83" t="s">
        <v>23</v>
      </c>
      <c r="I58" s="83" t="s">
        <v>42</v>
      </c>
      <c r="J58" s="83" t="s">
        <v>18</v>
      </c>
      <c r="L58">
        <f t="shared" ref="L58:T58" si="55">IF(B58="O",((10*10)-3.75),IF(B58="A+",((9*10)-3.75),IF(B58="A",((8.5*10)-3.75),IF(B58="B+",((8*10)-3.75),IF(B58="B",((7*10)-3.75),IF(B58="C",((6*10)-3.75),IF(B58="P",((5*10)-3.75),40)))))))</f>
        <v>86.25</v>
      </c>
      <c r="M58">
        <f t="shared" si="55"/>
        <v>76.25</v>
      </c>
      <c r="N58">
        <f t="shared" si="55"/>
        <v>86.25</v>
      </c>
      <c r="O58">
        <f t="shared" si="55"/>
        <v>56.25</v>
      </c>
      <c r="P58">
        <f t="shared" si="55"/>
        <v>66.25</v>
      </c>
      <c r="Q58">
        <f t="shared" si="55"/>
        <v>56.25</v>
      </c>
      <c r="R58">
        <f t="shared" si="55"/>
        <v>81.25</v>
      </c>
      <c r="S58">
        <f t="shared" si="55"/>
        <v>86.25</v>
      </c>
      <c r="T58">
        <f t="shared" si="55"/>
        <v>76.25</v>
      </c>
    </row>
    <row r="59" ht="15" spans="1:20">
      <c r="A59" s="82">
        <v>56</v>
      </c>
      <c r="B59" s="83" t="s">
        <v>35</v>
      </c>
      <c r="C59" s="83" t="s">
        <v>23</v>
      </c>
      <c r="D59" s="83" t="s">
        <v>35</v>
      </c>
      <c r="E59" s="83" t="s">
        <v>13</v>
      </c>
      <c r="F59" s="83" t="s">
        <v>18</v>
      </c>
      <c r="G59" s="83" t="s">
        <v>14</v>
      </c>
      <c r="H59" s="83" t="s">
        <v>23</v>
      </c>
      <c r="I59" s="83" t="s">
        <v>42</v>
      </c>
      <c r="J59" s="83" t="s">
        <v>18</v>
      </c>
      <c r="L59">
        <f t="shared" ref="L59:T59" si="56">IF(B59="O",((10*10)-3.75),IF(B59="A+",((9*10)-3.75),IF(B59="A",((8.5*10)-3.75),IF(B59="B+",((8*10)-3.75),IF(B59="B",((7*10)-3.75),IF(B59="C",((6*10)-3.75),IF(B59="P",((5*10)-3.75),40)))))))</f>
        <v>96.25</v>
      </c>
      <c r="M59">
        <f t="shared" si="56"/>
        <v>81.25</v>
      </c>
      <c r="N59">
        <f t="shared" si="56"/>
        <v>96.25</v>
      </c>
      <c r="O59">
        <f t="shared" si="56"/>
        <v>66.25</v>
      </c>
      <c r="P59">
        <f t="shared" si="56"/>
        <v>76.25</v>
      </c>
      <c r="Q59">
        <f t="shared" si="56"/>
        <v>56.25</v>
      </c>
      <c r="R59">
        <f t="shared" si="56"/>
        <v>81.25</v>
      </c>
      <c r="S59">
        <f t="shared" si="56"/>
        <v>86.25</v>
      </c>
      <c r="T59">
        <f t="shared" si="56"/>
        <v>76.25</v>
      </c>
    </row>
    <row r="60" ht="15" spans="1:20">
      <c r="A60" s="82">
        <v>57</v>
      </c>
      <c r="B60" s="83" t="s">
        <v>13</v>
      </c>
      <c r="C60" s="83" t="s">
        <v>14</v>
      </c>
      <c r="D60" s="83" t="s">
        <v>14</v>
      </c>
      <c r="E60" s="83" t="s">
        <v>14</v>
      </c>
      <c r="F60" s="83" t="s">
        <v>13</v>
      </c>
      <c r="G60" s="83" t="s">
        <v>16</v>
      </c>
      <c r="H60" s="83" t="s">
        <v>13</v>
      </c>
      <c r="I60" s="83" t="s">
        <v>42</v>
      </c>
      <c r="J60" s="83" t="s">
        <v>18</v>
      </c>
      <c r="L60">
        <f t="shared" ref="L60:T60" si="57">IF(B60="O",((10*10)-3.75),IF(B60="A+",((9*10)-3.75),IF(B60="A",((8.5*10)-3.75),IF(B60="B+",((8*10)-3.75),IF(B60="B",((7*10)-3.75),IF(B60="C",((6*10)-3.75),IF(B60="P",((5*10)-3.75),40)))))))</f>
        <v>66.25</v>
      </c>
      <c r="M60">
        <f t="shared" si="57"/>
        <v>56.25</v>
      </c>
      <c r="N60">
        <f t="shared" si="57"/>
        <v>56.25</v>
      </c>
      <c r="O60">
        <f t="shared" si="57"/>
        <v>56.25</v>
      </c>
      <c r="P60">
        <f t="shared" si="57"/>
        <v>66.25</v>
      </c>
      <c r="Q60">
        <f t="shared" si="57"/>
        <v>40</v>
      </c>
      <c r="R60">
        <f t="shared" si="57"/>
        <v>66.25</v>
      </c>
      <c r="S60">
        <f t="shared" si="57"/>
        <v>86.25</v>
      </c>
      <c r="T60">
        <f t="shared" si="57"/>
        <v>76.25</v>
      </c>
    </row>
    <row r="61" ht="15" spans="1:20">
      <c r="A61" s="82">
        <v>58</v>
      </c>
      <c r="B61" s="83" t="s">
        <v>14</v>
      </c>
      <c r="C61" s="83" t="s">
        <v>14</v>
      </c>
      <c r="D61" s="83" t="s">
        <v>18</v>
      </c>
      <c r="E61" s="83" t="s">
        <v>14</v>
      </c>
      <c r="F61" s="83" t="s">
        <v>14</v>
      </c>
      <c r="G61" s="83" t="s">
        <v>16</v>
      </c>
      <c r="H61" s="83" t="s">
        <v>13</v>
      </c>
      <c r="I61" s="83" t="s">
        <v>23</v>
      </c>
      <c r="J61" s="83" t="s">
        <v>18</v>
      </c>
      <c r="L61">
        <f t="shared" ref="L61:T61" si="58">IF(B61="O",((10*10)-3.75),IF(B61="A+",((9*10)-3.75),IF(B61="A",((8.5*10)-3.75),IF(B61="B+",((8*10)-3.75),IF(B61="B",((7*10)-3.75),IF(B61="C",((6*10)-3.75),IF(B61="P",((5*10)-3.75),40)))))))</f>
        <v>56.25</v>
      </c>
      <c r="M61">
        <f t="shared" si="58"/>
        <v>56.25</v>
      </c>
      <c r="N61">
        <f t="shared" si="58"/>
        <v>76.25</v>
      </c>
      <c r="O61">
        <f t="shared" si="58"/>
        <v>56.25</v>
      </c>
      <c r="P61">
        <f t="shared" si="58"/>
        <v>56.25</v>
      </c>
      <c r="Q61">
        <f t="shared" si="58"/>
        <v>40</v>
      </c>
      <c r="R61">
        <f t="shared" si="58"/>
        <v>66.25</v>
      </c>
      <c r="S61">
        <f t="shared" si="58"/>
        <v>81.25</v>
      </c>
      <c r="T61">
        <f t="shared" si="58"/>
        <v>76.25</v>
      </c>
    </row>
    <row r="62" ht="15" spans="1:20">
      <c r="A62" s="82">
        <v>59</v>
      </c>
      <c r="B62" s="83" t="s">
        <v>42</v>
      </c>
      <c r="C62" s="83" t="s">
        <v>13</v>
      </c>
      <c r="D62" s="83" t="s">
        <v>35</v>
      </c>
      <c r="E62" s="83" t="s">
        <v>18</v>
      </c>
      <c r="F62" s="83" t="s">
        <v>13</v>
      </c>
      <c r="G62" s="83" t="s">
        <v>14</v>
      </c>
      <c r="H62" s="83" t="s">
        <v>23</v>
      </c>
      <c r="I62" s="83" t="s">
        <v>42</v>
      </c>
      <c r="J62" s="83" t="s">
        <v>18</v>
      </c>
      <c r="L62">
        <f t="shared" ref="L62:T62" si="59">IF(B62="O",((10*10)-3.75),IF(B62="A+",((9*10)-3.75),IF(B62="A",((8.5*10)-3.75),IF(B62="B+",((8*10)-3.75),IF(B62="B",((7*10)-3.75),IF(B62="C",((6*10)-3.75),IF(B62="P",((5*10)-3.75),40)))))))</f>
        <v>86.25</v>
      </c>
      <c r="M62">
        <f t="shared" si="59"/>
        <v>66.25</v>
      </c>
      <c r="N62">
        <f t="shared" si="59"/>
        <v>96.25</v>
      </c>
      <c r="O62">
        <f t="shared" si="59"/>
        <v>76.25</v>
      </c>
      <c r="P62">
        <f t="shared" si="59"/>
        <v>66.25</v>
      </c>
      <c r="Q62">
        <f t="shared" si="59"/>
        <v>56.25</v>
      </c>
      <c r="R62">
        <f t="shared" si="59"/>
        <v>81.25</v>
      </c>
      <c r="S62">
        <f t="shared" si="59"/>
        <v>86.25</v>
      </c>
      <c r="T62">
        <f t="shared" si="59"/>
        <v>76.25</v>
      </c>
    </row>
    <row r="63" ht="15" spans="1:20">
      <c r="A63" s="82">
        <v>60</v>
      </c>
      <c r="B63" s="83" t="s">
        <v>13</v>
      </c>
      <c r="C63" s="83" t="s">
        <v>18</v>
      </c>
      <c r="D63" s="83" t="s">
        <v>42</v>
      </c>
      <c r="E63" s="83" t="s">
        <v>13</v>
      </c>
      <c r="F63" s="83" t="s">
        <v>18</v>
      </c>
      <c r="G63" s="83" t="s">
        <v>14</v>
      </c>
      <c r="H63" s="83" t="s">
        <v>23</v>
      </c>
      <c r="I63" s="83" t="s">
        <v>42</v>
      </c>
      <c r="J63" s="83" t="s">
        <v>18</v>
      </c>
      <c r="L63">
        <f t="shared" ref="L63:T63" si="60">IF(B63="O",((10*10)-3.75),IF(B63="A+",((9*10)-3.75),IF(B63="A",((8.5*10)-3.75),IF(B63="B+",((8*10)-3.75),IF(B63="B",((7*10)-3.75),IF(B63="C",((6*10)-3.75),IF(B63="P",((5*10)-3.75),40)))))))</f>
        <v>66.25</v>
      </c>
      <c r="M63">
        <f t="shared" si="60"/>
        <v>76.25</v>
      </c>
      <c r="N63">
        <f t="shared" si="60"/>
        <v>86.25</v>
      </c>
      <c r="O63">
        <f t="shared" si="60"/>
        <v>66.25</v>
      </c>
      <c r="P63">
        <f t="shared" si="60"/>
        <v>76.25</v>
      </c>
      <c r="Q63">
        <f t="shared" si="60"/>
        <v>56.25</v>
      </c>
      <c r="R63">
        <f t="shared" si="60"/>
        <v>81.25</v>
      </c>
      <c r="S63">
        <f t="shared" si="60"/>
        <v>86.25</v>
      </c>
      <c r="T63">
        <f t="shared" si="60"/>
        <v>76.25</v>
      </c>
    </row>
    <row r="64" ht="15.75" spans="1:20">
      <c r="A64" s="82">
        <v>61</v>
      </c>
      <c r="B64" s="90" t="s">
        <v>14</v>
      </c>
      <c r="C64" s="90" t="s">
        <v>14</v>
      </c>
      <c r="D64" s="90" t="s">
        <v>14</v>
      </c>
      <c r="E64" s="90" t="s">
        <v>14</v>
      </c>
      <c r="F64" s="90" t="s">
        <v>14</v>
      </c>
      <c r="G64" s="90" t="s">
        <v>14</v>
      </c>
      <c r="H64" s="90" t="s">
        <v>18</v>
      </c>
      <c r="I64" s="90" t="s">
        <v>42</v>
      </c>
      <c r="J64" s="90" t="s">
        <v>18</v>
      </c>
      <c r="L64">
        <f t="shared" ref="L64:T64" si="61">IF(B64="O",((10*10)-3.75),IF(B64="A+",((9*10)-3.75),IF(B64="A",((8.5*10)-3.75),IF(B64="B+",((8*10)-3.75),IF(B64="B",((7*10)-3.75),IF(B64="C",((6*10)-3.75),IF(B64="P",((5*10)-3.75),40)))))))</f>
        <v>56.25</v>
      </c>
      <c r="M64">
        <f t="shared" si="61"/>
        <v>56.25</v>
      </c>
      <c r="N64">
        <f t="shared" si="61"/>
        <v>56.25</v>
      </c>
      <c r="O64">
        <f t="shared" si="61"/>
        <v>56.25</v>
      </c>
      <c r="P64">
        <f t="shared" si="61"/>
        <v>56.25</v>
      </c>
      <c r="Q64">
        <f t="shared" si="61"/>
        <v>56.25</v>
      </c>
      <c r="R64">
        <f t="shared" si="61"/>
        <v>76.25</v>
      </c>
      <c r="S64">
        <f t="shared" si="61"/>
        <v>86.25</v>
      </c>
      <c r="T64">
        <f t="shared" si="61"/>
        <v>76.25</v>
      </c>
    </row>
    <row r="66" spans="11:20">
      <c r="K66" s="84">
        <v>70</v>
      </c>
      <c r="L66">
        <f t="shared" ref="L66:T66" si="62">COUNTIF(L$4:L$65,"&gt;=70")</f>
        <v>45</v>
      </c>
      <c r="M66">
        <f t="shared" si="62"/>
        <v>28</v>
      </c>
      <c r="N66">
        <f t="shared" si="62"/>
        <v>43</v>
      </c>
      <c r="O66">
        <f t="shared" si="62"/>
        <v>28</v>
      </c>
      <c r="P66">
        <f t="shared" si="62"/>
        <v>41</v>
      </c>
      <c r="Q66">
        <f t="shared" si="62"/>
        <v>7</v>
      </c>
      <c r="R66">
        <f t="shared" si="62"/>
        <v>53</v>
      </c>
      <c r="S66">
        <f t="shared" si="62"/>
        <v>60</v>
      </c>
      <c r="T66">
        <f t="shared" si="62"/>
        <v>58</v>
      </c>
    </row>
    <row r="67" spans="11:20">
      <c r="K67" s="84">
        <v>65</v>
      </c>
      <c r="L67">
        <f t="shared" ref="L67:T67" si="63">COUNTIF(L$4:L$65,"&gt;=65")</f>
        <v>51</v>
      </c>
      <c r="M67">
        <f t="shared" si="63"/>
        <v>41</v>
      </c>
      <c r="N67">
        <f t="shared" si="63"/>
        <v>52</v>
      </c>
      <c r="O67">
        <f t="shared" si="63"/>
        <v>40</v>
      </c>
      <c r="P67">
        <f t="shared" si="63"/>
        <v>58</v>
      </c>
      <c r="Q67">
        <f t="shared" si="63"/>
        <v>33</v>
      </c>
      <c r="R67">
        <f t="shared" si="63"/>
        <v>60</v>
      </c>
      <c r="S67">
        <f t="shared" si="63"/>
        <v>60</v>
      </c>
      <c r="T67">
        <f t="shared" si="63"/>
        <v>61</v>
      </c>
    </row>
    <row r="68" spans="11:20">
      <c r="K68" s="84">
        <v>55</v>
      </c>
      <c r="L68">
        <f t="shared" ref="L68:T68" si="64">COUNTIF(L$4:L$65,"&gt;=55")</f>
        <v>59</v>
      </c>
      <c r="M68">
        <f t="shared" si="64"/>
        <v>59</v>
      </c>
      <c r="N68">
        <f t="shared" si="64"/>
        <v>60</v>
      </c>
      <c r="O68">
        <f t="shared" si="64"/>
        <v>59</v>
      </c>
      <c r="P68">
        <f t="shared" si="64"/>
        <v>61</v>
      </c>
      <c r="Q68">
        <f t="shared" si="64"/>
        <v>54</v>
      </c>
      <c r="R68">
        <f t="shared" si="64"/>
        <v>61</v>
      </c>
      <c r="S68">
        <f t="shared" si="64"/>
        <v>61</v>
      </c>
      <c r="T68">
        <f t="shared" si="64"/>
        <v>61</v>
      </c>
    </row>
    <row r="70" spans="11:20">
      <c r="K70" s="85">
        <v>0.7</v>
      </c>
      <c r="L70">
        <f>ROUND((L66/61)*100,0)</f>
        <v>74</v>
      </c>
      <c r="M70">
        <f t="shared" ref="M70:T70" si="65">ROUND((M66/61)*100,0)</f>
        <v>46</v>
      </c>
      <c r="N70">
        <f t="shared" si="65"/>
        <v>70</v>
      </c>
      <c r="O70">
        <f t="shared" si="65"/>
        <v>46</v>
      </c>
      <c r="P70">
        <f t="shared" si="65"/>
        <v>67</v>
      </c>
      <c r="Q70">
        <f t="shared" si="65"/>
        <v>11</v>
      </c>
      <c r="R70">
        <f t="shared" si="65"/>
        <v>87</v>
      </c>
      <c r="S70">
        <f t="shared" si="65"/>
        <v>98</v>
      </c>
      <c r="T70">
        <f t="shared" si="65"/>
        <v>95</v>
      </c>
    </row>
    <row r="71" spans="11:20">
      <c r="K71" s="85">
        <v>0.65</v>
      </c>
      <c r="L71">
        <f>ROUND((L67/61)*100,0)</f>
        <v>84</v>
      </c>
      <c r="M71">
        <f>ROUND((M67/61)*100,0)</f>
        <v>67</v>
      </c>
      <c r="N71">
        <f>ROUND((N67/61)*100,0)</f>
        <v>85</v>
      </c>
      <c r="O71">
        <f>ROUND((O67/61)*100,0)</f>
        <v>66</v>
      </c>
      <c r="P71">
        <f>ROUND((P67/61)*100,0)</f>
        <v>95</v>
      </c>
      <c r="Q71">
        <f>ROUND((Q67/61)*100,0)</f>
        <v>54</v>
      </c>
      <c r="R71">
        <f>ROUND((R67/61)*100,0)</f>
        <v>98</v>
      </c>
      <c r="S71">
        <f>ROUND((S67/61)*100,0)</f>
        <v>98</v>
      </c>
      <c r="T71">
        <f>ROUND((T67/61)*100,0)</f>
        <v>100</v>
      </c>
    </row>
    <row r="72" spans="11:20">
      <c r="K72" s="85">
        <v>0.55</v>
      </c>
      <c r="L72">
        <f>ROUND((L68/61)*100,0)</f>
        <v>97</v>
      </c>
      <c r="M72">
        <f>ROUND((M68/61)*100,0)</f>
        <v>97</v>
      </c>
      <c r="N72">
        <f>ROUND((N68/61)*100,0)</f>
        <v>98</v>
      </c>
      <c r="O72">
        <f>ROUND((O68/61)*100,0)</f>
        <v>97</v>
      </c>
      <c r="P72">
        <f>ROUND((P68/61)*100,0)</f>
        <v>100</v>
      </c>
      <c r="Q72">
        <f>ROUND((Q68/61)*100,0)</f>
        <v>89</v>
      </c>
      <c r="R72">
        <f>ROUND((R68/61)*100,0)</f>
        <v>100</v>
      </c>
      <c r="S72">
        <f>ROUND((S68/61)*100,0)</f>
        <v>100</v>
      </c>
      <c r="T72">
        <f>ROUND((T68/61)*100,0)</f>
        <v>100</v>
      </c>
    </row>
    <row r="73" spans="21:21">
      <c r="U73" s="88" t="s">
        <v>207</v>
      </c>
    </row>
    <row r="74" spans="9:21">
      <c r="I74" s="86" t="s">
        <v>208</v>
      </c>
      <c r="J74" s="86"/>
      <c r="K74" s="86"/>
      <c r="L74">
        <f t="shared" ref="L74:T74" si="66">IF(L70&gt;70,3,IF(L70&gt;60,2,IF(L70&gt;50,1,0)))</f>
        <v>3</v>
      </c>
      <c r="M74">
        <f t="shared" si="66"/>
        <v>0</v>
      </c>
      <c r="N74">
        <f t="shared" si="66"/>
        <v>2</v>
      </c>
      <c r="O74">
        <f t="shared" si="66"/>
        <v>0</v>
      </c>
      <c r="P74">
        <f t="shared" si="66"/>
        <v>2</v>
      </c>
      <c r="Q74">
        <f t="shared" si="66"/>
        <v>0</v>
      </c>
      <c r="R74">
        <f t="shared" si="66"/>
        <v>3</v>
      </c>
      <c r="S74">
        <f t="shared" si="66"/>
        <v>3</v>
      </c>
      <c r="T74">
        <f t="shared" si="66"/>
        <v>3</v>
      </c>
      <c r="U74">
        <f t="shared" ref="U74:U76" si="67">ROUND((SUM(L74:T74)/9),0)</f>
        <v>2</v>
      </c>
    </row>
    <row r="75" spans="9:21">
      <c r="I75" s="87" t="s">
        <v>209</v>
      </c>
      <c r="J75" s="87"/>
      <c r="K75" s="87"/>
      <c r="L75">
        <f t="shared" ref="L75:T75" si="68">IF(L71&gt;70,3,IF(L71&gt;60,2,IF(L71&gt;50,1,0)))</f>
        <v>3</v>
      </c>
      <c r="M75">
        <f t="shared" si="68"/>
        <v>2</v>
      </c>
      <c r="N75">
        <f t="shared" si="68"/>
        <v>3</v>
      </c>
      <c r="O75">
        <f t="shared" si="68"/>
        <v>2</v>
      </c>
      <c r="P75">
        <f t="shared" si="68"/>
        <v>3</v>
      </c>
      <c r="Q75">
        <f t="shared" si="68"/>
        <v>1</v>
      </c>
      <c r="R75">
        <f t="shared" si="68"/>
        <v>3</v>
      </c>
      <c r="S75">
        <f t="shared" si="68"/>
        <v>3</v>
      </c>
      <c r="T75">
        <f t="shared" si="68"/>
        <v>3</v>
      </c>
      <c r="U75">
        <f t="shared" si="67"/>
        <v>3</v>
      </c>
    </row>
    <row r="76" spans="9:21">
      <c r="I76" s="87" t="s">
        <v>210</v>
      </c>
      <c r="J76" s="87"/>
      <c r="K76" s="87"/>
      <c r="L76">
        <f t="shared" ref="L76:T76" si="69">IF(L72&gt;70,3,IF(L72&gt;60,2,IF(L72&gt;50,1,0)))</f>
        <v>3</v>
      </c>
      <c r="M76">
        <f t="shared" si="69"/>
        <v>3</v>
      </c>
      <c r="N76">
        <f t="shared" si="69"/>
        <v>3</v>
      </c>
      <c r="O76">
        <f t="shared" si="69"/>
        <v>3</v>
      </c>
      <c r="P76">
        <f t="shared" si="69"/>
        <v>3</v>
      </c>
      <c r="Q76">
        <f t="shared" si="69"/>
        <v>3</v>
      </c>
      <c r="R76">
        <f t="shared" si="69"/>
        <v>3</v>
      </c>
      <c r="S76">
        <f t="shared" si="69"/>
        <v>3</v>
      </c>
      <c r="T76">
        <f t="shared" si="69"/>
        <v>3</v>
      </c>
      <c r="U76">
        <f t="shared" si="67"/>
        <v>3</v>
      </c>
    </row>
  </sheetData>
  <mergeCells count="1">
    <mergeCell ref="A1:L1"/>
  </mergeCells>
  <conditionalFormatting sqref="B3:J3">
    <cfRule type="containsText" dxfId="3" priority="4" operator="between" text="F">
      <formula>NOT(ISERROR(SEARCH("F",B3)))</formula>
    </cfRule>
  </conditionalFormatting>
  <conditionalFormatting sqref="L3:T3">
    <cfRule type="containsText" dxfId="3" priority="2" operator="between" text="F">
      <formula>NOT(ISERROR(SEARCH("F",L3)))</formula>
    </cfRule>
  </conditionalFormatting>
  <conditionalFormatting sqref="B4:J64">
    <cfRule type="containsText" dxfId="6" priority="1" operator="between" text="f">
      <formula>NOT(ISERROR(SEARCH("f",B4)))</formula>
    </cfRule>
  </conditionalFormatting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4"/>
  <sheetViews>
    <sheetView topLeftCell="I111" workbookViewId="0">
      <selection activeCell="L124" sqref="L124:U124"/>
    </sheetView>
  </sheetViews>
  <sheetFormatPr defaultColWidth="8.8" defaultRowHeight="12.75"/>
  <sheetData>
    <row r="1" ht="17.25" spans="1:12">
      <c r="A1" s="79" t="s">
        <v>269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20">
      <c r="A3" s="80" t="s">
        <v>197</v>
      </c>
      <c r="B3" s="81" t="s">
        <v>198</v>
      </c>
      <c r="C3" s="81" t="s">
        <v>199</v>
      </c>
      <c r="D3" s="81" t="s">
        <v>200</v>
      </c>
      <c r="E3" s="81" t="s">
        <v>270</v>
      </c>
      <c r="F3" s="81" t="s">
        <v>202</v>
      </c>
      <c r="G3" s="81" t="s">
        <v>232</v>
      </c>
      <c r="H3" s="81" t="s">
        <v>204</v>
      </c>
      <c r="I3" s="81" t="s">
        <v>233</v>
      </c>
      <c r="J3" s="81" t="s">
        <v>226</v>
      </c>
      <c r="L3" s="81" t="str">
        <f t="shared" ref="L3:T3" si="0">B3</f>
        <v>MA101</v>
      </c>
      <c r="M3" s="81" t="str">
        <f t="shared" si="0"/>
        <v>CY100</v>
      </c>
      <c r="N3" s="81" t="str">
        <f t="shared" si="0"/>
        <v>BE100</v>
      </c>
      <c r="O3" s="81" t="str">
        <f t="shared" si="0"/>
        <v>BE101 05</v>
      </c>
      <c r="P3" s="81" t="str">
        <f t="shared" si="0"/>
        <v>BE103</v>
      </c>
      <c r="Q3" s="81" t="str">
        <f t="shared" si="0"/>
        <v>CE100</v>
      </c>
      <c r="R3" s="81" t="str">
        <f t="shared" si="0"/>
        <v>CY110</v>
      </c>
      <c r="S3" s="81" t="str">
        <f t="shared" si="0"/>
        <v>CS110</v>
      </c>
      <c r="T3" s="81" t="str">
        <f t="shared" si="0"/>
        <v>CE110</v>
      </c>
    </row>
    <row r="4" ht="15" spans="1:20">
      <c r="A4" s="82">
        <v>1</v>
      </c>
      <c r="B4" s="89" t="s">
        <v>18</v>
      </c>
      <c r="C4" s="89" t="s">
        <v>18</v>
      </c>
      <c r="D4" s="89" t="s">
        <v>18</v>
      </c>
      <c r="E4" s="89" t="s">
        <v>18</v>
      </c>
      <c r="F4" s="89" t="s">
        <v>18</v>
      </c>
      <c r="G4" s="89" t="s">
        <v>18</v>
      </c>
      <c r="H4" s="89" t="s">
        <v>23</v>
      </c>
      <c r="I4" s="89" t="s">
        <v>35</v>
      </c>
      <c r="J4" s="89" t="s">
        <v>42</v>
      </c>
      <c r="L4">
        <f t="shared" ref="L4:T4" si="1">IF(B4="O",((10*10)-3.75),IF(B4="A+",((9*10)-3.75),IF(B4="A",((8.5*10)-3.75),IF(B4="B+",((8*10)-3.75),IF(B4="B",((7*10)-3.75),IF(B4="C",((6*10)-3.75),IF(B4="P",((5*10)-3.75),40)))))))</f>
        <v>76.25</v>
      </c>
      <c r="M4">
        <f t="shared" si="1"/>
        <v>76.25</v>
      </c>
      <c r="N4">
        <f t="shared" si="1"/>
        <v>76.25</v>
      </c>
      <c r="O4">
        <f t="shared" si="1"/>
        <v>76.25</v>
      </c>
      <c r="P4">
        <f t="shared" si="1"/>
        <v>76.25</v>
      </c>
      <c r="Q4">
        <f t="shared" si="1"/>
        <v>76.25</v>
      </c>
      <c r="R4">
        <f t="shared" si="1"/>
        <v>81.25</v>
      </c>
      <c r="S4">
        <f t="shared" si="1"/>
        <v>96.25</v>
      </c>
      <c r="T4">
        <f t="shared" si="1"/>
        <v>86.25</v>
      </c>
    </row>
    <row r="5" ht="15" spans="1:20">
      <c r="A5" s="82">
        <v>2</v>
      </c>
      <c r="B5" s="83" t="s">
        <v>18</v>
      </c>
      <c r="C5" s="83" t="s">
        <v>13</v>
      </c>
      <c r="D5" s="83" t="s">
        <v>13</v>
      </c>
      <c r="E5" s="83" t="s">
        <v>18</v>
      </c>
      <c r="F5" s="83" t="s">
        <v>18</v>
      </c>
      <c r="G5" s="83" t="s">
        <v>18</v>
      </c>
      <c r="H5" s="83" t="s">
        <v>13</v>
      </c>
      <c r="I5" s="83" t="s">
        <v>35</v>
      </c>
      <c r="J5" s="83" t="s">
        <v>23</v>
      </c>
      <c r="L5">
        <f t="shared" ref="L5:T5" si="2">IF(B5="O",((10*10)-3.75),IF(B5="A+",((9*10)-3.75),IF(B5="A",((8.5*10)-3.75),IF(B5="B+",((8*10)-3.75),IF(B5="B",((7*10)-3.75),IF(B5="C",((6*10)-3.75),IF(B5="P",((5*10)-3.75),40)))))))</f>
        <v>76.25</v>
      </c>
      <c r="M5">
        <f t="shared" si="2"/>
        <v>66.25</v>
      </c>
      <c r="N5">
        <f t="shared" si="2"/>
        <v>66.25</v>
      </c>
      <c r="O5">
        <f t="shared" si="2"/>
        <v>76.25</v>
      </c>
      <c r="P5">
        <f t="shared" si="2"/>
        <v>76.25</v>
      </c>
      <c r="Q5">
        <f t="shared" si="2"/>
        <v>76.25</v>
      </c>
      <c r="R5">
        <f t="shared" si="2"/>
        <v>66.25</v>
      </c>
      <c r="S5">
        <f t="shared" si="2"/>
        <v>96.25</v>
      </c>
      <c r="T5">
        <f t="shared" si="2"/>
        <v>81.25</v>
      </c>
    </row>
    <row r="6" ht="15" spans="1:20">
      <c r="A6" s="82">
        <v>3</v>
      </c>
      <c r="B6" s="83" t="s">
        <v>42</v>
      </c>
      <c r="C6" s="83" t="s">
        <v>42</v>
      </c>
      <c r="D6" s="83" t="s">
        <v>42</v>
      </c>
      <c r="E6" s="83" t="s">
        <v>35</v>
      </c>
      <c r="F6" s="83" t="s">
        <v>35</v>
      </c>
      <c r="G6" s="83" t="s">
        <v>42</v>
      </c>
      <c r="H6" s="83" t="s">
        <v>23</v>
      </c>
      <c r="I6" s="83" t="s">
        <v>35</v>
      </c>
      <c r="J6" s="83" t="s">
        <v>42</v>
      </c>
      <c r="L6">
        <f t="shared" ref="L6:T6" si="3">IF(B6="O",((10*10)-3.75),IF(B6="A+",((9*10)-3.75),IF(B6="A",((8.5*10)-3.75),IF(B6="B+",((8*10)-3.75),IF(B6="B",((7*10)-3.75),IF(B6="C",((6*10)-3.75),IF(B6="P",((5*10)-3.75),40)))))))</f>
        <v>86.25</v>
      </c>
      <c r="M6">
        <f t="shared" si="3"/>
        <v>86.25</v>
      </c>
      <c r="N6">
        <f t="shared" si="3"/>
        <v>86.25</v>
      </c>
      <c r="O6">
        <f t="shared" si="3"/>
        <v>96.25</v>
      </c>
      <c r="P6">
        <f t="shared" si="3"/>
        <v>96.25</v>
      </c>
      <c r="Q6">
        <f t="shared" si="3"/>
        <v>86.25</v>
      </c>
      <c r="R6">
        <f t="shared" si="3"/>
        <v>81.25</v>
      </c>
      <c r="S6">
        <f t="shared" si="3"/>
        <v>96.25</v>
      </c>
      <c r="T6">
        <f t="shared" si="3"/>
        <v>86.25</v>
      </c>
    </row>
    <row r="7" ht="15" spans="1:20">
      <c r="A7" s="82">
        <v>4</v>
      </c>
      <c r="B7" s="83" t="s">
        <v>18</v>
      </c>
      <c r="C7" s="83" t="s">
        <v>18</v>
      </c>
      <c r="D7" s="83" t="s">
        <v>13</v>
      </c>
      <c r="E7" s="83" t="s">
        <v>42</v>
      </c>
      <c r="F7" s="83" t="s">
        <v>18</v>
      </c>
      <c r="G7" s="83" t="s">
        <v>23</v>
      </c>
      <c r="H7" s="83" t="s">
        <v>23</v>
      </c>
      <c r="I7" s="83" t="s">
        <v>35</v>
      </c>
      <c r="J7" s="83" t="s">
        <v>42</v>
      </c>
      <c r="L7">
        <f t="shared" ref="L7:T7" si="4">IF(B7="O",((10*10)-3.75),IF(B7="A+",((9*10)-3.75),IF(B7="A",((8.5*10)-3.75),IF(B7="B+",((8*10)-3.75),IF(B7="B",((7*10)-3.75),IF(B7="C",((6*10)-3.75),IF(B7="P",((5*10)-3.75),40)))))))</f>
        <v>76.25</v>
      </c>
      <c r="M7">
        <f t="shared" si="4"/>
        <v>76.25</v>
      </c>
      <c r="N7">
        <f t="shared" si="4"/>
        <v>66.25</v>
      </c>
      <c r="O7">
        <f t="shared" si="4"/>
        <v>86.25</v>
      </c>
      <c r="P7">
        <f t="shared" si="4"/>
        <v>76.25</v>
      </c>
      <c r="Q7">
        <f t="shared" si="4"/>
        <v>81.25</v>
      </c>
      <c r="R7">
        <f t="shared" si="4"/>
        <v>81.25</v>
      </c>
      <c r="S7">
        <f t="shared" si="4"/>
        <v>96.25</v>
      </c>
      <c r="T7">
        <f t="shared" si="4"/>
        <v>86.25</v>
      </c>
    </row>
    <row r="8" ht="15" spans="1:20">
      <c r="A8" s="82">
        <v>5</v>
      </c>
      <c r="B8" s="83" t="s">
        <v>13</v>
      </c>
      <c r="C8" s="83" t="s">
        <v>13</v>
      </c>
      <c r="D8" s="83" t="s">
        <v>18</v>
      </c>
      <c r="E8" s="83" t="s">
        <v>18</v>
      </c>
      <c r="F8" s="83" t="s">
        <v>42</v>
      </c>
      <c r="G8" s="83" t="s">
        <v>18</v>
      </c>
      <c r="H8" s="83" t="s">
        <v>23</v>
      </c>
      <c r="I8" s="83" t="s">
        <v>35</v>
      </c>
      <c r="J8" s="83" t="s">
        <v>42</v>
      </c>
      <c r="L8">
        <f t="shared" ref="L8:T8" si="5">IF(B8="O",((10*10)-3.75),IF(B8="A+",((9*10)-3.75),IF(B8="A",((8.5*10)-3.75),IF(B8="B+",((8*10)-3.75),IF(B8="B",((7*10)-3.75),IF(B8="C",((6*10)-3.75),IF(B8="P",((5*10)-3.75),40)))))))</f>
        <v>66.25</v>
      </c>
      <c r="M8">
        <f t="shared" si="5"/>
        <v>66.25</v>
      </c>
      <c r="N8">
        <f t="shared" si="5"/>
        <v>76.25</v>
      </c>
      <c r="O8">
        <f t="shared" si="5"/>
        <v>76.25</v>
      </c>
      <c r="P8">
        <f t="shared" si="5"/>
        <v>86.25</v>
      </c>
      <c r="Q8">
        <f t="shared" si="5"/>
        <v>76.25</v>
      </c>
      <c r="R8">
        <f t="shared" si="5"/>
        <v>81.25</v>
      </c>
      <c r="S8">
        <f t="shared" si="5"/>
        <v>96.25</v>
      </c>
      <c r="T8">
        <f t="shared" si="5"/>
        <v>86.25</v>
      </c>
    </row>
    <row r="9" ht="15" spans="1:20">
      <c r="A9" s="82">
        <v>6</v>
      </c>
      <c r="B9" s="83" t="s">
        <v>16</v>
      </c>
      <c r="C9" s="83" t="s">
        <v>16</v>
      </c>
      <c r="D9" s="83" t="s">
        <v>14</v>
      </c>
      <c r="E9" s="83" t="s">
        <v>16</v>
      </c>
      <c r="F9" s="83" t="s">
        <v>13</v>
      </c>
      <c r="G9" s="83" t="s">
        <v>14</v>
      </c>
      <c r="H9" s="83" t="s">
        <v>14</v>
      </c>
      <c r="I9" s="83" t="s">
        <v>23</v>
      </c>
      <c r="J9" s="83" t="s">
        <v>23</v>
      </c>
      <c r="L9">
        <f t="shared" ref="L9:T9" si="6">IF(B9="O",((10*10)-3.75),IF(B9="A+",((9*10)-3.75),IF(B9="A",((8.5*10)-3.75),IF(B9="B+",((8*10)-3.75),IF(B9="B",((7*10)-3.75),IF(B9="C",((6*10)-3.75),IF(B9="P",((5*10)-3.75),40)))))))</f>
        <v>40</v>
      </c>
      <c r="M9">
        <f t="shared" si="6"/>
        <v>40</v>
      </c>
      <c r="N9">
        <f t="shared" si="6"/>
        <v>56.25</v>
      </c>
      <c r="O9">
        <f t="shared" si="6"/>
        <v>40</v>
      </c>
      <c r="P9">
        <f t="shared" si="6"/>
        <v>66.25</v>
      </c>
      <c r="Q9">
        <f t="shared" si="6"/>
        <v>56.25</v>
      </c>
      <c r="R9">
        <f t="shared" si="6"/>
        <v>56.25</v>
      </c>
      <c r="S9">
        <f t="shared" si="6"/>
        <v>81.25</v>
      </c>
      <c r="T9">
        <f t="shared" si="6"/>
        <v>81.25</v>
      </c>
    </row>
    <row r="10" ht="15" spans="1:20">
      <c r="A10" s="82">
        <v>7</v>
      </c>
      <c r="B10" s="83" t="s">
        <v>35</v>
      </c>
      <c r="C10" s="83" t="s">
        <v>42</v>
      </c>
      <c r="D10" s="83" t="s">
        <v>42</v>
      </c>
      <c r="E10" s="83" t="s">
        <v>18</v>
      </c>
      <c r="F10" s="83" t="s">
        <v>18</v>
      </c>
      <c r="G10" s="83" t="s">
        <v>13</v>
      </c>
      <c r="H10" s="83" t="s">
        <v>42</v>
      </c>
      <c r="I10" s="83" t="s">
        <v>35</v>
      </c>
      <c r="J10" s="83" t="s">
        <v>35</v>
      </c>
      <c r="L10">
        <f t="shared" ref="L10:T10" si="7">IF(B10="O",((10*10)-3.75),IF(B10="A+",((9*10)-3.75),IF(B10="A",((8.5*10)-3.75),IF(B10="B+",((8*10)-3.75),IF(B10="B",((7*10)-3.75),IF(B10="C",((6*10)-3.75),IF(B10="P",((5*10)-3.75),40)))))))</f>
        <v>96.25</v>
      </c>
      <c r="M10">
        <f t="shared" si="7"/>
        <v>86.25</v>
      </c>
      <c r="N10">
        <f t="shared" si="7"/>
        <v>86.25</v>
      </c>
      <c r="O10">
        <f t="shared" si="7"/>
        <v>76.25</v>
      </c>
      <c r="P10">
        <f t="shared" si="7"/>
        <v>76.25</v>
      </c>
      <c r="Q10">
        <f t="shared" si="7"/>
        <v>66.25</v>
      </c>
      <c r="R10">
        <f t="shared" si="7"/>
        <v>86.25</v>
      </c>
      <c r="S10">
        <f t="shared" si="7"/>
        <v>96.25</v>
      </c>
      <c r="T10">
        <f t="shared" si="7"/>
        <v>96.25</v>
      </c>
    </row>
    <row r="11" ht="15" spans="1:20">
      <c r="A11" s="82">
        <v>8</v>
      </c>
      <c r="B11" s="83" t="s">
        <v>14</v>
      </c>
      <c r="C11" s="83" t="s">
        <v>14</v>
      </c>
      <c r="D11" s="83" t="s">
        <v>14</v>
      </c>
      <c r="E11" s="83" t="s">
        <v>14</v>
      </c>
      <c r="F11" s="83" t="s">
        <v>23</v>
      </c>
      <c r="G11" s="83" t="s">
        <v>13</v>
      </c>
      <c r="H11" s="83" t="s">
        <v>13</v>
      </c>
      <c r="I11" s="83" t="s">
        <v>42</v>
      </c>
      <c r="J11" s="83" t="s">
        <v>42</v>
      </c>
      <c r="L11">
        <f t="shared" ref="L11:T11" si="8">IF(B11="O",((10*10)-3.75),IF(B11="A+",((9*10)-3.75),IF(B11="A",((8.5*10)-3.75),IF(B11="B+",((8*10)-3.75),IF(B11="B",((7*10)-3.75),IF(B11="C",((6*10)-3.75),IF(B11="P",((5*10)-3.75),40)))))))</f>
        <v>56.25</v>
      </c>
      <c r="M11">
        <f t="shared" si="8"/>
        <v>56.25</v>
      </c>
      <c r="N11">
        <f t="shared" si="8"/>
        <v>56.25</v>
      </c>
      <c r="O11">
        <f t="shared" si="8"/>
        <v>56.25</v>
      </c>
      <c r="P11">
        <f t="shared" si="8"/>
        <v>81.25</v>
      </c>
      <c r="Q11">
        <f t="shared" si="8"/>
        <v>66.25</v>
      </c>
      <c r="R11">
        <f t="shared" si="8"/>
        <v>66.25</v>
      </c>
      <c r="S11">
        <f t="shared" si="8"/>
        <v>86.25</v>
      </c>
      <c r="T11">
        <f t="shared" si="8"/>
        <v>86.25</v>
      </c>
    </row>
    <row r="12" ht="15" spans="1:20">
      <c r="A12" s="82">
        <v>9</v>
      </c>
      <c r="B12" s="83" t="s">
        <v>13</v>
      </c>
      <c r="C12" s="83" t="s">
        <v>13</v>
      </c>
      <c r="D12" s="83" t="s">
        <v>18</v>
      </c>
      <c r="E12" s="83" t="s">
        <v>13</v>
      </c>
      <c r="F12" s="83" t="s">
        <v>23</v>
      </c>
      <c r="G12" s="83" t="s">
        <v>23</v>
      </c>
      <c r="H12" s="83" t="s">
        <v>18</v>
      </c>
      <c r="I12" s="83" t="s">
        <v>35</v>
      </c>
      <c r="J12" s="83" t="s">
        <v>23</v>
      </c>
      <c r="L12">
        <f t="shared" ref="L12:T12" si="9">IF(B12="O",((10*10)-3.75),IF(B12="A+",((9*10)-3.75),IF(B12="A",((8.5*10)-3.75),IF(B12="B+",((8*10)-3.75),IF(B12="B",((7*10)-3.75),IF(B12="C",((6*10)-3.75),IF(B12="P",((5*10)-3.75),40)))))))</f>
        <v>66.25</v>
      </c>
      <c r="M12">
        <f t="shared" si="9"/>
        <v>66.25</v>
      </c>
      <c r="N12">
        <f t="shared" si="9"/>
        <v>76.25</v>
      </c>
      <c r="O12">
        <f t="shared" si="9"/>
        <v>66.25</v>
      </c>
      <c r="P12">
        <f t="shared" si="9"/>
        <v>81.25</v>
      </c>
      <c r="Q12">
        <f t="shared" si="9"/>
        <v>81.25</v>
      </c>
      <c r="R12">
        <f t="shared" si="9"/>
        <v>76.25</v>
      </c>
      <c r="S12">
        <f t="shared" si="9"/>
        <v>96.25</v>
      </c>
      <c r="T12">
        <f t="shared" si="9"/>
        <v>81.25</v>
      </c>
    </row>
    <row r="13" ht="15" spans="1:20">
      <c r="A13" s="82">
        <v>10</v>
      </c>
      <c r="B13" s="83" t="s">
        <v>13</v>
      </c>
      <c r="C13" s="83" t="s">
        <v>15</v>
      </c>
      <c r="D13" s="83" t="s">
        <v>13</v>
      </c>
      <c r="E13" s="83" t="s">
        <v>13</v>
      </c>
      <c r="F13" s="83" t="s">
        <v>18</v>
      </c>
      <c r="G13" s="83" t="s">
        <v>13</v>
      </c>
      <c r="H13" s="83" t="s">
        <v>14</v>
      </c>
      <c r="I13" s="83" t="s">
        <v>23</v>
      </c>
      <c r="J13" s="83" t="s">
        <v>42</v>
      </c>
      <c r="L13">
        <f t="shared" ref="L13:T13" si="10">IF(B13="O",((10*10)-3.75),IF(B13="A+",((9*10)-3.75),IF(B13="A",((8.5*10)-3.75),IF(B13="B+",((8*10)-3.75),IF(B13="B",((7*10)-3.75),IF(B13="C",((6*10)-3.75),IF(B13="P",((5*10)-3.75),40)))))))</f>
        <v>66.25</v>
      </c>
      <c r="M13">
        <f t="shared" si="10"/>
        <v>46.25</v>
      </c>
      <c r="N13">
        <f t="shared" si="10"/>
        <v>66.25</v>
      </c>
      <c r="O13">
        <f t="shared" si="10"/>
        <v>66.25</v>
      </c>
      <c r="P13">
        <f t="shared" si="10"/>
        <v>76.25</v>
      </c>
      <c r="Q13">
        <f t="shared" si="10"/>
        <v>66.25</v>
      </c>
      <c r="R13">
        <f t="shared" si="10"/>
        <v>56.25</v>
      </c>
      <c r="S13">
        <f t="shared" si="10"/>
        <v>81.25</v>
      </c>
      <c r="T13">
        <f t="shared" si="10"/>
        <v>86.25</v>
      </c>
    </row>
    <row r="14" ht="15" spans="1:20">
      <c r="A14" s="82">
        <v>11</v>
      </c>
      <c r="B14" s="83" t="s">
        <v>16</v>
      </c>
      <c r="C14" s="83" t="s">
        <v>14</v>
      </c>
      <c r="D14" s="83" t="s">
        <v>14</v>
      </c>
      <c r="E14" s="83" t="s">
        <v>14</v>
      </c>
      <c r="F14" s="83" t="s">
        <v>18</v>
      </c>
      <c r="G14" s="83" t="s">
        <v>14</v>
      </c>
      <c r="H14" s="83" t="s">
        <v>18</v>
      </c>
      <c r="I14" s="83" t="s">
        <v>35</v>
      </c>
      <c r="J14" s="83" t="s">
        <v>23</v>
      </c>
      <c r="L14">
        <f t="shared" ref="L14:T14" si="11">IF(B14="O",((10*10)-3.75),IF(B14="A+",((9*10)-3.75),IF(B14="A",((8.5*10)-3.75),IF(B14="B+",((8*10)-3.75),IF(B14="B",((7*10)-3.75),IF(B14="C",((6*10)-3.75),IF(B14="P",((5*10)-3.75),40)))))))</f>
        <v>40</v>
      </c>
      <c r="M14">
        <f t="shared" si="11"/>
        <v>56.25</v>
      </c>
      <c r="N14">
        <f t="shared" si="11"/>
        <v>56.25</v>
      </c>
      <c r="O14">
        <f t="shared" si="11"/>
        <v>56.25</v>
      </c>
      <c r="P14">
        <f t="shared" si="11"/>
        <v>76.25</v>
      </c>
      <c r="Q14">
        <f t="shared" si="11"/>
        <v>56.25</v>
      </c>
      <c r="R14">
        <f t="shared" si="11"/>
        <v>76.25</v>
      </c>
      <c r="S14">
        <f t="shared" si="11"/>
        <v>96.25</v>
      </c>
      <c r="T14">
        <f t="shared" si="11"/>
        <v>81.25</v>
      </c>
    </row>
    <row r="15" ht="15" spans="1:20">
      <c r="A15" s="82">
        <v>12</v>
      </c>
      <c r="B15" s="83" t="s">
        <v>14</v>
      </c>
      <c r="C15" s="83" t="s">
        <v>14</v>
      </c>
      <c r="D15" s="83" t="s">
        <v>14</v>
      </c>
      <c r="E15" s="83" t="s">
        <v>14</v>
      </c>
      <c r="F15" s="83" t="s">
        <v>18</v>
      </c>
      <c r="G15" s="83" t="s">
        <v>13</v>
      </c>
      <c r="H15" s="83" t="s">
        <v>13</v>
      </c>
      <c r="I15" s="83" t="s">
        <v>42</v>
      </c>
      <c r="J15" s="83" t="s">
        <v>23</v>
      </c>
      <c r="L15">
        <f t="shared" ref="L15:T15" si="12">IF(B15="O",((10*10)-3.75),IF(B15="A+",((9*10)-3.75),IF(B15="A",((8.5*10)-3.75),IF(B15="B+",((8*10)-3.75),IF(B15="B",((7*10)-3.75),IF(B15="C",((6*10)-3.75),IF(B15="P",((5*10)-3.75),40)))))))</f>
        <v>56.25</v>
      </c>
      <c r="M15">
        <f t="shared" si="12"/>
        <v>56.25</v>
      </c>
      <c r="N15">
        <f t="shared" si="12"/>
        <v>56.25</v>
      </c>
      <c r="O15">
        <f t="shared" si="12"/>
        <v>56.25</v>
      </c>
      <c r="P15">
        <f t="shared" si="12"/>
        <v>76.25</v>
      </c>
      <c r="Q15">
        <f t="shared" si="12"/>
        <v>66.25</v>
      </c>
      <c r="R15">
        <f t="shared" si="12"/>
        <v>66.25</v>
      </c>
      <c r="S15">
        <f t="shared" si="12"/>
        <v>86.25</v>
      </c>
      <c r="T15">
        <f t="shared" si="12"/>
        <v>81.25</v>
      </c>
    </row>
    <row r="16" ht="15" spans="1:20">
      <c r="A16" s="82">
        <v>13</v>
      </c>
      <c r="B16" s="83" t="s">
        <v>14</v>
      </c>
      <c r="C16" s="83" t="s">
        <v>14</v>
      </c>
      <c r="D16" s="83" t="s">
        <v>13</v>
      </c>
      <c r="E16" s="83" t="s">
        <v>14</v>
      </c>
      <c r="F16" s="83" t="s">
        <v>18</v>
      </c>
      <c r="G16" s="83" t="s">
        <v>18</v>
      </c>
      <c r="H16" s="83" t="s">
        <v>18</v>
      </c>
      <c r="I16" s="83" t="s">
        <v>35</v>
      </c>
      <c r="J16" s="83" t="s">
        <v>18</v>
      </c>
      <c r="L16">
        <f t="shared" ref="L16:T16" si="13">IF(B16="O",((10*10)-3.75),IF(B16="A+",((9*10)-3.75),IF(B16="A",((8.5*10)-3.75),IF(B16="B+",((8*10)-3.75),IF(B16="B",((7*10)-3.75),IF(B16="C",((6*10)-3.75),IF(B16="P",((5*10)-3.75),40)))))))</f>
        <v>56.25</v>
      </c>
      <c r="M16">
        <f t="shared" si="13"/>
        <v>56.25</v>
      </c>
      <c r="N16">
        <f t="shared" si="13"/>
        <v>66.25</v>
      </c>
      <c r="O16">
        <f t="shared" si="13"/>
        <v>56.25</v>
      </c>
      <c r="P16">
        <f t="shared" si="13"/>
        <v>76.25</v>
      </c>
      <c r="Q16">
        <f t="shared" si="13"/>
        <v>76.25</v>
      </c>
      <c r="R16">
        <f t="shared" si="13"/>
        <v>76.25</v>
      </c>
      <c r="S16">
        <f t="shared" si="13"/>
        <v>96.25</v>
      </c>
      <c r="T16">
        <f t="shared" si="13"/>
        <v>76.25</v>
      </c>
    </row>
    <row r="17" ht="15" spans="1:20">
      <c r="A17" s="82">
        <v>14</v>
      </c>
      <c r="B17" s="83" t="s">
        <v>14</v>
      </c>
      <c r="C17" s="83" t="s">
        <v>13</v>
      </c>
      <c r="D17" s="83" t="s">
        <v>13</v>
      </c>
      <c r="E17" s="83" t="s">
        <v>14</v>
      </c>
      <c r="F17" s="83" t="s">
        <v>42</v>
      </c>
      <c r="G17" s="83" t="s">
        <v>18</v>
      </c>
      <c r="H17" s="83" t="s">
        <v>23</v>
      </c>
      <c r="I17" s="83" t="s">
        <v>23</v>
      </c>
      <c r="J17" s="83" t="s">
        <v>23</v>
      </c>
      <c r="L17">
        <f t="shared" ref="L17:T17" si="14">IF(B17="O",((10*10)-3.75),IF(B17="A+",((9*10)-3.75),IF(B17="A",((8.5*10)-3.75),IF(B17="B+",((8*10)-3.75),IF(B17="B",((7*10)-3.75),IF(B17="C",((6*10)-3.75),IF(B17="P",((5*10)-3.75),40)))))))</f>
        <v>56.25</v>
      </c>
      <c r="M17">
        <f t="shared" si="14"/>
        <v>66.25</v>
      </c>
      <c r="N17">
        <f t="shared" si="14"/>
        <v>66.25</v>
      </c>
      <c r="O17">
        <f t="shared" si="14"/>
        <v>56.25</v>
      </c>
      <c r="P17">
        <f t="shared" si="14"/>
        <v>86.25</v>
      </c>
      <c r="Q17">
        <f t="shared" si="14"/>
        <v>76.25</v>
      </c>
      <c r="R17">
        <f t="shared" si="14"/>
        <v>81.25</v>
      </c>
      <c r="S17">
        <f t="shared" si="14"/>
        <v>81.25</v>
      </c>
      <c r="T17">
        <f t="shared" si="14"/>
        <v>81.25</v>
      </c>
    </row>
    <row r="18" ht="15" spans="1:20">
      <c r="A18" s="82">
        <v>15</v>
      </c>
      <c r="B18" s="83" t="s">
        <v>18</v>
      </c>
      <c r="C18" s="83" t="s">
        <v>13</v>
      </c>
      <c r="D18" s="83" t="s">
        <v>13</v>
      </c>
      <c r="E18" s="83" t="s">
        <v>18</v>
      </c>
      <c r="F18" s="83" t="s">
        <v>18</v>
      </c>
      <c r="G18" s="83" t="s">
        <v>13</v>
      </c>
      <c r="H18" s="83" t="s">
        <v>23</v>
      </c>
      <c r="I18" s="83" t="s">
        <v>35</v>
      </c>
      <c r="J18" s="83" t="s">
        <v>23</v>
      </c>
      <c r="L18">
        <f t="shared" ref="L18:T18" si="15">IF(B18="O",((10*10)-3.75),IF(B18="A+",((9*10)-3.75),IF(B18="A",((8.5*10)-3.75),IF(B18="B+",((8*10)-3.75),IF(B18="B",((7*10)-3.75),IF(B18="C",((6*10)-3.75),IF(B18="P",((5*10)-3.75),40)))))))</f>
        <v>76.25</v>
      </c>
      <c r="M18">
        <f t="shared" si="15"/>
        <v>66.25</v>
      </c>
      <c r="N18">
        <f t="shared" si="15"/>
        <v>66.25</v>
      </c>
      <c r="O18">
        <f t="shared" si="15"/>
        <v>76.25</v>
      </c>
      <c r="P18">
        <f t="shared" si="15"/>
        <v>76.25</v>
      </c>
      <c r="Q18">
        <f t="shared" si="15"/>
        <v>66.25</v>
      </c>
      <c r="R18">
        <f t="shared" si="15"/>
        <v>81.25</v>
      </c>
      <c r="S18">
        <f t="shared" si="15"/>
        <v>96.25</v>
      </c>
      <c r="T18">
        <f t="shared" si="15"/>
        <v>81.25</v>
      </c>
    </row>
    <row r="19" ht="15" spans="1:20">
      <c r="A19" s="82">
        <v>16</v>
      </c>
      <c r="B19" s="83" t="s">
        <v>18</v>
      </c>
      <c r="C19" s="83" t="s">
        <v>18</v>
      </c>
      <c r="D19" s="83" t="s">
        <v>42</v>
      </c>
      <c r="E19" s="83" t="s">
        <v>14</v>
      </c>
      <c r="F19" s="83" t="s">
        <v>23</v>
      </c>
      <c r="G19" s="83" t="s">
        <v>18</v>
      </c>
      <c r="H19" s="83" t="s">
        <v>18</v>
      </c>
      <c r="I19" s="83" t="s">
        <v>35</v>
      </c>
      <c r="J19" s="83" t="s">
        <v>42</v>
      </c>
      <c r="L19">
        <f t="shared" ref="L19:T19" si="16">IF(B19="O",((10*10)-3.75),IF(B19="A+",((9*10)-3.75),IF(B19="A",((8.5*10)-3.75),IF(B19="B+",((8*10)-3.75),IF(B19="B",((7*10)-3.75),IF(B19="C",((6*10)-3.75),IF(B19="P",((5*10)-3.75),40)))))))</f>
        <v>76.25</v>
      </c>
      <c r="M19">
        <f t="shared" si="16"/>
        <v>76.25</v>
      </c>
      <c r="N19">
        <f t="shared" si="16"/>
        <v>86.25</v>
      </c>
      <c r="O19">
        <f t="shared" si="16"/>
        <v>56.25</v>
      </c>
      <c r="P19">
        <f t="shared" si="16"/>
        <v>81.25</v>
      </c>
      <c r="Q19">
        <f t="shared" si="16"/>
        <v>76.25</v>
      </c>
      <c r="R19">
        <f t="shared" si="16"/>
        <v>76.25</v>
      </c>
      <c r="S19">
        <f t="shared" si="16"/>
        <v>96.25</v>
      </c>
      <c r="T19">
        <f t="shared" si="16"/>
        <v>86.25</v>
      </c>
    </row>
    <row r="20" ht="15" spans="1:20">
      <c r="A20" s="82">
        <v>17</v>
      </c>
      <c r="B20" s="83" t="s">
        <v>14</v>
      </c>
      <c r="C20" s="83" t="s">
        <v>14</v>
      </c>
      <c r="D20" s="83" t="s">
        <v>13</v>
      </c>
      <c r="E20" s="83" t="s">
        <v>13</v>
      </c>
      <c r="F20" s="83" t="s">
        <v>18</v>
      </c>
      <c r="G20" s="83" t="s">
        <v>13</v>
      </c>
      <c r="H20" s="83" t="s">
        <v>13</v>
      </c>
      <c r="I20" s="83" t="s">
        <v>35</v>
      </c>
      <c r="J20" s="83" t="s">
        <v>23</v>
      </c>
      <c r="L20">
        <f t="shared" ref="L20:T20" si="17">IF(B20="O",((10*10)-3.75),IF(B20="A+",((9*10)-3.75),IF(B20="A",((8.5*10)-3.75),IF(B20="B+",((8*10)-3.75),IF(B20="B",((7*10)-3.75),IF(B20="C",((6*10)-3.75),IF(B20="P",((5*10)-3.75),40)))))))</f>
        <v>56.25</v>
      </c>
      <c r="M20">
        <f t="shared" si="17"/>
        <v>56.25</v>
      </c>
      <c r="N20">
        <f t="shared" si="17"/>
        <v>66.25</v>
      </c>
      <c r="O20">
        <f t="shared" si="17"/>
        <v>66.25</v>
      </c>
      <c r="P20">
        <f t="shared" si="17"/>
        <v>76.25</v>
      </c>
      <c r="Q20">
        <f t="shared" si="17"/>
        <v>66.25</v>
      </c>
      <c r="R20">
        <f t="shared" si="17"/>
        <v>66.25</v>
      </c>
      <c r="S20">
        <f t="shared" si="17"/>
        <v>96.25</v>
      </c>
      <c r="T20">
        <f t="shared" si="17"/>
        <v>81.25</v>
      </c>
    </row>
    <row r="21" ht="15" spans="1:20">
      <c r="A21" s="82">
        <v>18</v>
      </c>
      <c r="B21" s="83" t="s">
        <v>42</v>
      </c>
      <c r="C21" s="83" t="s">
        <v>18</v>
      </c>
      <c r="D21" s="83" t="s">
        <v>35</v>
      </c>
      <c r="E21" s="83" t="s">
        <v>35</v>
      </c>
      <c r="F21" s="83" t="s">
        <v>42</v>
      </c>
      <c r="G21" s="83" t="s">
        <v>23</v>
      </c>
      <c r="H21" s="83" t="s">
        <v>23</v>
      </c>
      <c r="I21" s="83" t="s">
        <v>35</v>
      </c>
      <c r="J21" s="83" t="s">
        <v>42</v>
      </c>
      <c r="L21">
        <f t="shared" ref="L21:T21" si="18">IF(B21="O",((10*10)-3.75),IF(B21="A+",((9*10)-3.75),IF(B21="A",((8.5*10)-3.75),IF(B21="B+",((8*10)-3.75),IF(B21="B",((7*10)-3.75),IF(B21="C",((6*10)-3.75),IF(B21="P",((5*10)-3.75),40)))))))</f>
        <v>86.25</v>
      </c>
      <c r="M21">
        <f t="shared" si="18"/>
        <v>76.25</v>
      </c>
      <c r="N21">
        <f t="shared" si="18"/>
        <v>96.25</v>
      </c>
      <c r="O21">
        <f t="shared" si="18"/>
        <v>96.25</v>
      </c>
      <c r="P21">
        <f t="shared" si="18"/>
        <v>86.25</v>
      </c>
      <c r="Q21">
        <f t="shared" si="18"/>
        <v>81.25</v>
      </c>
      <c r="R21">
        <f t="shared" si="18"/>
        <v>81.25</v>
      </c>
      <c r="S21">
        <f t="shared" si="18"/>
        <v>96.25</v>
      </c>
      <c r="T21">
        <f t="shared" si="18"/>
        <v>86.25</v>
      </c>
    </row>
    <row r="22" ht="15" spans="1:20">
      <c r="A22" s="82">
        <v>19</v>
      </c>
      <c r="B22" s="83" t="s">
        <v>14</v>
      </c>
      <c r="C22" s="83" t="s">
        <v>18</v>
      </c>
      <c r="D22" s="83" t="s">
        <v>18</v>
      </c>
      <c r="E22" s="83" t="s">
        <v>18</v>
      </c>
      <c r="F22" s="83" t="s">
        <v>23</v>
      </c>
      <c r="G22" s="83" t="s">
        <v>13</v>
      </c>
      <c r="H22" s="83" t="s">
        <v>18</v>
      </c>
      <c r="I22" s="83" t="s">
        <v>35</v>
      </c>
      <c r="J22" s="83" t="s">
        <v>42</v>
      </c>
      <c r="L22">
        <f t="shared" ref="L22:T22" si="19">IF(B22="O",((10*10)-3.75),IF(B22="A+",((9*10)-3.75),IF(B22="A",((8.5*10)-3.75),IF(B22="B+",((8*10)-3.75),IF(B22="B",((7*10)-3.75),IF(B22="C",((6*10)-3.75),IF(B22="P",((5*10)-3.75),40)))))))</f>
        <v>56.25</v>
      </c>
      <c r="M22">
        <f t="shared" si="19"/>
        <v>76.25</v>
      </c>
      <c r="N22">
        <f t="shared" si="19"/>
        <v>76.25</v>
      </c>
      <c r="O22">
        <f t="shared" si="19"/>
        <v>76.25</v>
      </c>
      <c r="P22">
        <f t="shared" si="19"/>
        <v>81.25</v>
      </c>
      <c r="Q22">
        <f t="shared" si="19"/>
        <v>66.25</v>
      </c>
      <c r="R22">
        <f t="shared" si="19"/>
        <v>76.25</v>
      </c>
      <c r="S22">
        <f t="shared" si="19"/>
        <v>96.25</v>
      </c>
      <c r="T22">
        <f t="shared" si="19"/>
        <v>86.25</v>
      </c>
    </row>
    <row r="23" ht="15" spans="1:20">
      <c r="A23" s="82">
        <v>20</v>
      </c>
      <c r="B23" s="83" t="s">
        <v>13</v>
      </c>
      <c r="C23" s="83" t="s">
        <v>18</v>
      </c>
      <c r="D23" s="83" t="s">
        <v>13</v>
      </c>
      <c r="E23" s="83" t="s">
        <v>18</v>
      </c>
      <c r="F23" s="83" t="s">
        <v>18</v>
      </c>
      <c r="G23" s="83" t="s">
        <v>13</v>
      </c>
      <c r="H23" s="83" t="s">
        <v>18</v>
      </c>
      <c r="I23" s="83" t="s">
        <v>35</v>
      </c>
      <c r="J23" s="83" t="s">
        <v>23</v>
      </c>
      <c r="L23">
        <f t="shared" ref="L23:T23" si="20">IF(B23="O",((10*10)-3.75),IF(B23="A+",((9*10)-3.75),IF(B23="A",((8.5*10)-3.75),IF(B23="B+",((8*10)-3.75),IF(B23="B",((7*10)-3.75),IF(B23="C",((6*10)-3.75),IF(B23="P",((5*10)-3.75),40)))))))</f>
        <v>66.25</v>
      </c>
      <c r="M23">
        <f t="shared" si="20"/>
        <v>76.25</v>
      </c>
      <c r="N23">
        <f t="shared" si="20"/>
        <v>66.25</v>
      </c>
      <c r="O23">
        <f t="shared" si="20"/>
        <v>76.25</v>
      </c>
      <c r="P23">
        <f t="shared" si="20"/>
        <v>76.25</v>
      </c>
      <c r="Q23">
        <f t="shared" si="20"/>
        <v>66.25</v>
      </c>
      <c r="R23">
        <f t="shared" si="20"/>
        <v>76.25</v>
      </c>
      <c r="S23">
        <f t="shared" si="20"/>
        <v>96.25</v>
      </c>
      <c r="T23">
        <f t="shared" si="20"/>
        <v>81.25</v>
      </c>
    </row>
    <row r="24" ht="15" spans="1:20">
      <c r="A24" s="82">
        <v>21</v>
      </c>
      <c r="B24" s="83" t="s">
        <v>13</v>
      </c>
      <c r="C24" s="83" t="s">
        <v>18</v>
      </c>
      <c r="D24" s="83" t="s">
        <v>42</v>
      </c>
      <c r="E24" s="83" t="s">
        <v>18</v>
      </c>
      <c r="F24" s="83" t="s">
        <v>18</v>
      </c>
      <c r="G24" s="83" t="s">
        <v>18</v>
      </c>
      <c r="H24" s="83" t="s">
        <v>18</v>
      </c>
      <c r="I24" s="83" t="s">
        <v>42</v>
      </c>
      <c r="J24" s="83" t="s">
        <v>42</v>
      </c>
      <c r="L24">
        <f t="shared" ref="L24:T24" si="21">IF(B24="O",((10*10)-3.75),IF(B24="A+",((9*10)-3.75),IF(B24="A",((8.5*10)-3.75),IF(B24="B+",((8*10)-3.75),IF(B24="B",((7*10)-3.75),IF(B24="C",((6*10)-3.75),IF(B24="P",((5*10)-3.75),40)))))))</f>
        <v>66.25</v>
      </c>
      <c r="M24">
        <f t="shared" si="21"/>
        <v>76.25</v>
      </c>
      <c r="N24">
        <f t="shared" si="21"/>
        <v>86.25</v>
      </c>
      <c r="O24">
        <f t="shared" si="21"/>
        <v>76.25</v>
      </c>
      <c r="P24">
        <f t="shared" si="21"/>
        <v>76.25</v>
      </c>
      <c r="Q24">
        <f t="shared" si="21"/>
        <v>76.25</v>
      </c>
      <c r="R24">
        <f t="shared" si="21"/>
        <v>76.25</v>
      </c>
      <c r="S24">
        <f t="shared" si="21"/>
        <v>86.25</v>
      </c>
      <c r="T24">
        <f t="shared" si="21"/>
        <v>86.25</v>
      </c>
    </row>
    <row r="25" ht="15" spans="1:20">
      <c r="A25" s="82">
        <v>22</v>
      </c>
      <c r="B25" s="83" t="s">
        <v>13</v>
      </c>
      <c r="C25" s="83" t="s">
        <v>13</v>
      </c>
      <c r="D25" s="83" t="s">
        <v>18</v>
      </c>
      <c r="E25" s="83" t="s">
        <v>13</v>
      </c>
      <c r="F25" s="83" t="s">
        <v>23</v>
      </c>
      <c r="G25" s="83" t="s">
        <v>18</v>
      </c>
      <c r="H25" s="83" t="s">
        <v>13</v>
      </c>
      <c r="I25" s="83" t="s">
        <v>35</v>
      </c>
      <c r="J25" s="83" t="s">
        <v>23</v>
      </c>
      <c r="L25">
        <f t="shared" ref="L25:T25" si="22">IF(B25="O",((10*10)-3.75),IF(B25="A+",((9*10)-3.75),IF(B25="A",((8.5*10)-3.75),IF(B25="B+",((8*10)-3.75),IF(B25="B",((7*10)-3.75),IF(B25="C",((6*10)-3.75),IF(B25="P",((5*10)-3.75),40)))))))</f>
        <v>66.25</v>
      </c>
      <c r="M25">
        <f t="shared" si="22"/>
        <v>66.25</v>
      </c>
      <c r="N25">
        <f t="shared" si="22"/>
        <v>76.25</v>
      </c>
      <c r="O25">
        <f t="shared" si="22"/>
        <v>66.25</v>
      </c>
      <c r="P25">
        <f t="shared" si="22"/>
        <v>81.25</v>
      </c>
      <c r="Q25">
        <f t="shared" si="22"/>
        <v>76.25</v>
      </c>
      <c r="R25">
        <f t="shared" si="22"/>
        <v>66.25</v>
      </c>
      <c r="S25">
        <f t="shared" si="22"/>
        <v>96.25</v>
      </c>
      <c r="T25">
        <f t="shared" si="22"/>
        <v>81.25</v>
      </c>
    </row>
    <row r="26" ht="15" spans="1:20">
      <c r="A26" s="82">
        <v>23</v>
      </c>
      <c r="B26" s="83" t="s">
        <v>13</v>
      </c>
      <c r="C26" s="83" t="s">
        <v>14</v>
      </c>
      <c r="D26" s="83" t="s">
        <v>14</v>
      </c>
      <c r="E26" s="83" t="s">
        <v>16</v>
      </c>
      <c r="F26" s="83" t="s">
        <v>14</v>
      </c>
      <c r="G26" s="83" t="s">
        <v>14</v>
      </c>
      <c r="H26" s="83" t="s">
        <v>13</v>
      </c>
      <c r="I26" s="83" t="s">
        <v>18</v>
      </c>
      <c r="J26" s="83" t="s">
        <v>18</v>
      </c>
      <c r="L26">
        <f t="shared" ref="L26:T26" si="23">IF(B26="O",((10*10)-3.75),IF(B26="A+",((9*10)-3.75),IF(B26="A",((8.5*10)-3.75),IF(B26="B+",((8*10)-3.75),IF(B26="B",((7*10)-3.75),IF(B26="C",((6*10)-3.75),IF(B26="P",((5*10)-3.75),40)))))))</f>
        <v>66.25</v>
      </c>
      <c r="M26">
        <f t="shared" si="23"/>
        <v>56.25</v>
      </c>
      <c r="N26">
        <f t="shared" si="23"/>
        <v>56.25</v>
      </c>
      <c r="O26">
        <f t="shared" si="23"/>
        <v>40</v>
      </c>
      <c r="P26">
        <f t="shared" si="23"/>
        <v>56.25</v>
      </c>
      <c r="Q26">
        <f t="shared" si="23"/>
        <v>56.25</v>
      </c>
      <c r="R26">
        <f t="shared" si="23"/>
        <v>66.25</v>
      </c>
      <c r="S26">
        <f t="shared" si="23"/>
        <v>76.25</v>
      </c>
      <c r="T26">
        <f t="shared" si="23"/>
        <v>76.25</v>
      </c>
    </row>
    <row r="27" ht="15" spans="1:20">
      <c r="A27" s="82">
        <v>24</v>
      </c>
      <c r="B27" s="83" t="s">
        <v>13</v>
      </c>
      <c r="C27" s="83" t="s">
        <v>14</v>
      </c>
      <c r="D27" s="83" t="s">
        <v>13</v>
      </c>
      <c r="E27" s="83" t="s">
        <v>18</v>
      </c>
      <c r="F27" s="83" t="s">
        <v>13</v>
      </c>
      <c r="G27" s="83" t="s">
        <v>14</v>
      </c>
      <c r="H27" s="83" t="s">
        <v>18</v>
      </c>
      <c r="I27" s="83" t="s">
        <v>35</v>
      </c>
      <c r="J27" s="83" t="s">
        <v>23</v>
      </c>
      <c r="L27">
        <f t="shared" ref="L27:T27" si="24">IF(B27="O",((10*10)-3.75),IF(B27="A+",((9*10)-3.75),IF(B27="A",((8.5*10)-3.75),IF(B27="B+",((8*10)-3.75),IF(B27="B",((7*10)-3.75),IF(B27="C",((6*10)-3.75),IF(B27="P",((5*10)-3.75),40)))))))</f>
        <v>66.25</v>
      </c>
      <c r="M27">
        <f t="shared" si="24"/>
        <v>56.25</v>
      </c>
      <c r="N27">
        <f t="shared" si="24"/>
        <v>66.25</v>
      </c>
      <c r="O27">
        <f t="shared" si="24"/>
        <v>76.25</v>
      </c>
      <c r="P27">
        <f t="shared" si="24"/>
        <v>66.25</v>
      </c>
      <c r="Q27">
        <f t="shared" si="24"/>
        <v>56.25</v>
      </c>
      <c r="R27">
        <f t="shared" si="24"/>
        <v>76.25</v>
      </c>
      <c r="S27">
        <f t="shared" si="24"/>
        <v>96.25</v>
      </c>
      <c r="T27">
        <f t="shared" si="24"/>
        <v>81.25</v>
      </c>
    </row>
    <row r="28" ht="15" spans="1:20">
      <c r="A28" s="82">
        <v>25</v>
      </c>
      <c r="B28" s="83" t="s">
        <v>14</v>
      </c>
      <c r="C28" s="83" t="s">
        <v>18</v>
      </c>
      <c r="D28" s="83" t="s">
        <v>13</v>
      </c>
      <c r="E28" s="83" t="s">
        <v>13</v>
      </c>
      <c r="F28" s="83" t="s">
        <v>42</v>
      </c>
      <c r="G28" s="83" t="s">
        <v>18</v>
      </c>
      <c r="H28" s="83" t="s">
        <v>23</v>
      </c>
      <c r="I28" s="83" t="s">
        <v>35</v>
      </c>
      <c r="J28" s="83" t="s">
        <v>23</v>
      </c>
      <c r="L28">
        <f t="shared" ref="L28:T28" si="25">IF(B28="O",((10*10)-3.75),IF(B28="A+",((9*10)-3.75),IF(B28="A",((8.5*10)-3.75),IF(B28="B+",((8*10)-3.75),IF(B28="B",((7*10)-3.75),IF(B28="C",((6*10)-3.75),IF(B28="P",((5*10)-3.75),40)))))))</f>
        <v>56.25</v>
      </c>
      <c r="M28">
        <f t="shared" si="25"/>
        <v>76.25</v>
      </c>
      <c r="N28">
        <f t="shared" si="25"/>
        <v>66.25</v>
      </c>
      <c r="O28">
        <f t="shared" si="25"/>
        <v>66.25</v>
      </c>
      <c r="P28">
        <f t="shared" si="25"/>
        <v>86.25</v>
      </c>
      <c r="Q28">
        <f t="shared" si="25"/>
        <v>76.25</v>
      </c>
      <c r="R28">
        <f t="shared" si="25"/>
        <v>81.25</v>
      </c>
      <c r="S28">
        <f t="shared" si="25"/>
        <v>96.25</v>
      </c>
      <c r="T28">
        <f t="shared" si="25"/>
        <v>81.25</v>
      </c>
    </row>
    <row r="29" ht="15" spans="1:20">
      <c r="A29" s="82">
        <v>26</v>
      </c>
      <c r="B29" s="83" t="s">
        <v>16</v>
      </c>
      <c r="C29" s="83" t="s">
        <v>14</v>
      </c>
      <c r="D29" s="83" t="s">
        <v>14</v>
      </c>
      <c r="E29" s="83" t="s">
        <v>16</v>
      </c>
      <c r="F29" s="83" t="s">
        <v>13</v>
      </c>
      <c r="G29" s="83" t="s">
        <v>14</v>
      </c>
      <c r="H29" s="83" t="s">
        <v>13</v>
      </c>
      <c r="I29" s="83" t="s">
        <v>35</v>
      </c>
      <c r="J29" s="83" t="s">
        <v>18</v>
      </c>
      <c r="L29">
        <f t="shared" ref="L29:T29" si="26">IF(B29="O",((10*10)-3.75),IF(B29="A+",((9*10)-3.75),IF(B29="A",((8.5*10)-3.75),IF(B29="B+",((8*10)-3.75),IF(B29="B",((7*10)-3.75),IF(B29="C",((6*10)-3.75),IF(B29="P",((5*10)-3.75),40)))))))</f>
        <v>40</v>
      </c>
      <c r="M29">
        <f t="shared" si="26"/>
        <v>56.25</v>
      </c>
      <c r="N29">
        <f t="shared" si="26"/>
        <v>56.25</v>
      </c>
      <c r="O29">
        <f t="shared" si="26"/>
        <v>40</v>
      </c>
      <c r="P29">
        <f t="shared" si="26"/>
        <v>66.25</v>
      </c>
      <c r="Q29">
        <f t="shared" si="26"/>
        <v>56.25</v>
      </c>
      <c r="R29">
        <f t="shared" si="26"/>
        <v>66.25</v>
      </c>
      <c r="S29">
        <f t="shared" si="26"/>
        <v>96.25</v>
      </c>
      <c r="T29">
        <f t="shared" si="26"/>
        <v>76.25</v>
      </c>
    </row>
    <row r="30" ht="15" spans="1:20">
      <c r="A30" s="82">
        <v>27</v>
      </c>
      <c r="B30" s="83" t="s">
        <v>23</v>
      </c>
      <c r="C30" s="83" t="s">
        <v>18</v>
      </c>
      <c r="D30" s="83" t="s">
        <v>42</v>
      </c>
      <c r="E30" s="83" t="s">
        <v>13</v>
      </c>
      <c r="F30" s="83" t="s">
        <v>18</v>
      </c>
      <c r="G30" s="83" t="s">
        <v>18</v>
      </c>
      <c r="H30" s="83" t="s">
        <v>42</v>
      </c>
      <c r="I30" s="83" t="s">
        <v>35</v>
      </c>
      <c r="J30" s="83" t="s">
        <v>42</v>
      </c>
      <c r="L30">
        <f t="shared" ref="L30:T30" si="27">IF(B30="O",((10*10)-3.75),IF(B30="A+",((9*10)-3.75),IF(B30="A",((8.5*10)-3.75),IF(B30="B+",((8*10)-3.75),IF(B30="B",((7*10)-3.75),IF(B30="C",((6*10)-3.75),IF(B30="P",((5*10)-3.75),40)))))))</f>
        <v>81.25</v>
      </c>
      <c r="M30">
        <f t="shared" si="27"/>
        <v>76.25</v>
      </c>
      <c r="N30">
        <f t="shared" si="27"/>
        <v>86.25</v>
      </c>
      <c r="O30">
        <f t="shared" si="27"/>
        <v>66.25</v>
      </c>
      <c r="P30">
        <f t="shared" si="27"/>
        <v>76.25</v>
      </c>
      <c r="Q30">
        <f t="shared" si="27"/>
        <v>76.25</v>
      </c>
      <c r="R30">
        <f t="shared" si="27"/>
        <v>86.25</v>
      </c>
      <c r="S30">
        <f t="shared" si="27"/>
        <v>96.25</v>
      </c>
      <c r="T30">
        <f t="shared" si="27"/>
        <v>86.25</v>
      </c>
    </row>
    <row r="31" ht="15" spans="1:20">
      <c r="A31" s="82">
        <v>28</v>
      </c>
      <c r="B31" s="83" t="s">
        <v>18</v>
      </c>
      <c r="C31" s="83" t="s">
        <v>13</v>
      </c>
      <c r="D31" s="83" t="s">
        <v>23</v>
      </c>
      <c r="E31" s="83" t="s">
        <v>18</v>
      </c>
      <c r="F31" s="83" t="s">
        <v>18</v>
      </c>
      <c r="G31" s="83" t="s">
        <v>23</v>
      </c>
      <c r="H31" s="83" t="s">
        <v>18</v>
      </c>
      <c r="I31" s="83" t="s">
        <v>35</v>
      </c>
      <c r="J31" s="83" t="s">
        <v>42</v>
      </c>
      <c r="L31">
        <f t="shared" ref="L31:T31" si="28">IF(B31="O",((10*10)-3.75),IF(B31="A+",((9*10)-3.75),IF(B31="A",((8.5*10)-3.75),IF(B31="B+",((8*10)-3.75),IF(B31="B",((7*10)-3.75),IF(B31="C",((6*10)-3.75),IF(B31="P",((5*10)-3.75),40)))))))</f>
        <v>76.25</v>
      </c>
      <c r="M31">
        <f t="shared" si="28"/>
        <v>66.25</v>
      </c>
      <c r="N31">
        <f t="shared" si="28"/>
        <v>81.25</v>
      </c>
      <c r="O31">
        <f t="shared" si="28"/>
        <v>76.25</v>
      </c>
      <c r="P31">
        <f t="shared" si="28"/>
        <v>76.25</v>
      </c>
      <c r="Q31">
        <f t="shared" si="28"/>
        <v>81.25</v>
      </c>
      <c r="R31">
        <f t="shared" si="28"/>
        <v>76.25</v>
      </c>
      <c r="S31">
        <f t="shared" si="28"/>
        <v>96.25</v>
      </c>
      <c r="T31">
        <f t="shared" si="28"/>
        <v>86.25</v>
      </c>
    </row>
    <row r="32" ht="15" spans="1:20">
      <c r="A32" s="82">
        <v>29</v>
      </c>
      <c r="B32" s="83" t="s">
        <v>14</v>
      </c>
      <c r="C32" s="83" t="s">
        <v>14</v>
      </c>
      <c r="D32" s="83" t="s">
        <v>13</v>
      </c>
      <c r="E32" s="83" t="s">
        <v>18</v>
      </c>
      <c r="F32" s="83" t="s">
        <v>42</v>
      </c>
      <c r="G32" s="83" t="s">
        <v>18</v>
      </c>
      <c r="H32" s="83" t="s">
        <v>23</v>
      </c>
      <c r="I32" s="83" t="s">
        <v>35</v>
      </c>
      <c r="J32" s="83" t="s">
        <v>23</v>
      </c>
      <c r="L32">
        <f t="shared" ref="L32:T32" si="29">IF(B32="O",((10*10)-3.75),IF(B32="A+",((9*10)-3.75),IF(B32="A",((8.5*10)-3.75),IF(B32="B+",((8*10)-3.75),IF(B32="B",((7*10)-3.75),IF(B32="C",((6*10)-3.75),IF(B32="P",((5*10)-3.75),40)))))))</f>
        <v>56.25</v>
      </c>
      <c r="M32">
        <f t="shared" si="29"/>
        <v>56.25</v>
      </c>
      <c r="N32">
        <f t="shared" si="29"/>
        <v>66.25</v>
      </c>
      <c r="O32">
        <f t="shared" si="29"/>
        <v>76.25</v>
      </c>
      <c r="P32">
        <f t="shared" si="29"/>
        <v>86.25</v>
      </c>
      <c r="Q32">
        <f t="shared" si="29"/>
        <v>76.25</v>
      </c>
      <c r="R32">
        <f t="shared" si="29"/>
        <v>81.25</v>
      </c>
      <c r="S32">
        <f t="shared" si="29"/>
        <v>96.25</v>
      </c>
      <c r="T32">
        <f t="shared" si="29"/>
        <v>81.25</v>
      </c>
    </row>
    <row r="33" ht="15" spans="1:20">
      <c r="A33" s="82">
        <v>30</v>
      </c>
      <c r="B33" s="83" t="s">
        <v>42</v>
      </c>
      <c r="C33" s="83" t="s">
        <v>18</v>
      </c>
      <c r="D33" s="83" t="s">
        <v>13</v>
      </c>
      <c r="E33" s="83" t="s">
        <v>14</v>
      </c>
      <c r="F33" s="83" t="s">
        <v>23</v>
      </c>
      <c r="G33" s="83" t="s">
        <v>13</v>
      </c>
      <c r="H33" s="83" t="s">
        <v>23</v>
      </c>
      <c r="I33" s="83" t="s">
        <v>23</v>
      </c>
      <c r="J33" s="83" t="s">
        <v>18</v>
      </c>
      <c r="L33">
        <f t="shared" ref="L33:T33" si="30">IF(B33="O",((10*10)-3.75),IF(B33="A+",((9*10)-3.75),IF(B33="A",((8.5*10)-3.75),IF(B33="B+",((8*10)-3.75),IF(B33="B",((7*10)-3.75),IF(B33="C",((6*10)-3.75),IF(B33="P",((5*10)-3.75),40)))))))</f>
        <v>86.25</v>
      </c>
      <c r="M33">
        <f t="shared" si="30"/>
        <v>76.25</v>
      </c>
      <c r="N33">
        <f t="shared" si="30"/>
        <v>66.25</v>
      </c>
      <c r="O33">
        <f t="shared" si="30"/>
        <v>56.25</v>
      </c>
      <c r="P33">
        <f t="shared" si="30"/>
        <v>81.25</v>
      </c>
      <c r="Q33">
        <f t="shared" si="30"/>
        <v>66.25</v>
      </c>
      <c r="R33">
        <f t="shared" si="30"/>
        <v>81.25</v>
      </c>
      <c r="S33">
        <f t="shared" si="30"/>
        <v>81.25</v>
      </c>
      <c r="T33">
        <f t="shared" si="30"/>
        <v>76.25</v>
      </c>
    </row>
    <row r="34" ht="15" spans="1:20">
      <c r="A34" s="82">
        <v>31</v>
      </c>
      <c r="B34" s="83" t="s">
        <v>18</v>
      </c>
      <c r="C34" s="83" t="s">
        <v>18</v>
      </c>
      <c r="D34" s="83" t="s">
        <v>13</v>
      </c>
      <c r="E34" s="83" t="s">
        <v>42</v>
      </c>
      <c r="F34" s="83" t="s">
        <v>42</v>
      </c>
      <c r="G34" s="83" t="s">
        <v>18</v>
      </c>
      <c r="H34" s="83" t="s">
        <v>18</v>
      </c>
      <c r="I34" s="83" t="s">
        <v>35</v>
      </c>
      <c r="J34" s="83" t="s">
        <v>23</v>
      </c>
      <c r="L34">
        <f t="shared" ref="L34:T34" si="31">IF(B34="O",((10*10)-3.75),IF(B34="A+",((9*10)-3.75),IF(B34="A",((8.5*10)-3.75),IF(B34="B+",((8*10)-3.75),IF(B34="B",((7*10)-3.75),IF(B34="C",((6*10)-3.75),IF(B34="P",((5*10)-3.75),40)))))))</f>
        <v>76.25</v>
      </c>
      <c r="M34">
        <f t="shared" si="31"/>
        <v>76.25</v>
      </c>
      <c r="N34">
        <f t="shared" si="31"/>
        <v>66.25</v>
      </c>
      <c r="O34">
        <f t="shared" si="31"/>
        <v>86.25</v>
      </c>
      <c r="P34">
        <f t="shared" si="31"/>
        <v>86.25</v>
      </c>
      <c r="Q34">
        <f t="shared" si="31"/>
        <v>76.25</v>
      </c>
      <c r="R34">
        <f t="shared" si="31"/>
        <v>76.25</v>
      </c>
      <c r="S34">
        <f t="shared" si="31"/>
        <v>96.25</v>
      </c>
      <c r="T34">
        <f t="shared" si="31"/>
        <v>81.25</v>
      </c>
    </row>
    <row r="35" ht="15" spans="1:20">
      <c r="A35" s="82">
        <v>32</v>
      </c>
      <c r="B35" s="83" t="s">
        <v>18</v>
      </c>
      <c r="C35" s="83" t="s">
        <v>13</v>
      </c>
      <c r="D35" s="83" t="s">
        <v>13</v>
      </c>
      <c r="E35" s="83" t="s">
        <v>13</v>
      </c>
      <c r="F35" s="83" t="s">
        <v>23</v>
      </c>
      <c r="G35" s="83" t="s">
        <v>13</v>
      </c>
      <c r="H35" s="83" t="s">
        <v>18</v>
      </c>
      <c r="I35" s="83" t="s">
        <v>35</v>
      </c>
      <c r="J35" s="83" t="s">
        <v>23</v>
      </c>
      <c r="L35">
        <f t="shared" ref="L35:T35" si="32">IF(B35="O",((10*10)-3.75),IF(B35="A+",((9*10)-3.75),IF(B35="A",((8.5*10)-3.75),IF(B35="B+",((8*10)-3.75),IF(B35="B",((7*10)-3.75),IF(B35="C",((6*10)-3.75),IF(B35="P",((5*10)-3.75),40)))))))</f>
        <v>76.25</v>
      </c>
      <c r="M35">
        <f t="shared" si="32"/>
        <v>66.25</v>
      </c>
      <c r="N35">
        <f t="shared" si="32"/>
        <v>66.25</v>
      </c>
      <c r="O35">
        <f t="shared" si="32"/>
        <v>66.25</v>
      </c>
      <c r="P35">
        <f t="shared" si="32"/>
        <v>81.25</v>
      </c>
      <c r="Q35">
        <f t="shared" si="32"/>
        <v>66.25</v>
      </c>
      <c r="R35">
        <f t="shared" si="32"/>
        <v>76.25</v>
      </c>
      <c r="S35">
        <f t="shared" si="32"/>
        <v>96.25</v>
      </c>
      <c r="T35">
        <f t="shared" si="32"/>
        <v>81.25</v>
      </c>
    </row>
    <row r="36" ht="15" spans="1:20">
      <c r="A36" s="82">
        <v>33</v>
      </c>
      <c r="B36" s="83" t="s">
        <v>13</v>
      </c>
      <c r="C36" s="83" t="s">
        <v>14</v>
      </c>
      <c r="D36" s="83" t="s">
        <v>13</v>
      </c>
      <c r="E36" s="83" t="s">
        <v>14</v>
      </c>
      <c r="F36" s="83" t="s">
        <v>18</v>
      </c>
      <c r="G36" s="83" t="s">
        <v>13</v>
      </c>
      <c r="H36" s="83" t="s">
        <v>18</v>
      </c>
      <c r="I36" s="83" t="s">
        <v>35</v>
      </c>
      <c r="J36" s="83" t="s">
        <v>23</v>
      </c>
      <c r="L36">
        <f t="shared" ref="L36:T36" si="33">IF(B36="O",((10*10)-3.75),IF(B36="A+",((9*10)-3.75),IF(B36="A",((8.5*10)-3.75),IF(B36="B+",((8*10)-3.75),IF(B36="B",((7*10)-3.75),IF(B36="C",((6*10)-3.75),IF(B36="P",((5*10)-3.75),40)))))))</f>
        <v>66.25</v>
      </c>
      <c r="M36">
        <f t="shared" si="33"/>
        <v>56.25</v>
      </c>
      <c r="N36">
        <f t="shared" si="33"/>
        <v>66.25</v>
      </c>
      <c r="O36">
        <f t="shared" si="33"/>
        <v>56.25</v>
      </c>
      <c r="P36">
        <f t="shared" si="33"/>
        <v>76.25</v>
      </c>
      <c r="Q36">
        <f t="shared" si="33"/>
        <v>66.25</v>
      </c>
      <c r="R36">
        <f t="shared" si="33"/>
        <v>76.25</v>
      </c>
      <c r="S36">
        <f t="shared" si="33"/>
        <v>96.25</v>
      </c>
      <c r="T36">
        <f t="shared" si="33"/>
        <v>81.25</v>
      </c>
    </row>
    <row r="37" ht="15" spans="1:20">
      <c r="A37" s="82">
        <v>34</v>
      </c>
      <c r="B37" s="83" t="s">
        <v>23</v>
      </c>
      <c r="C37" s="83" t="s">
        <v>13</v>
      </c>
      <c r="D37" s="83" t="s">
        <v>42</v>
      </c>
      <c r="E37" s="83" t="s">
        <v>13</v>
      </c>
      <c r="F37" s="83" t="s">
        <v>18</v>
      </c>
      <c r="G37" s="83" t="s">
        <v>42</v>
      </c>
      <c r="H37" s="83" t="s">
        <v>18</v>
      </c>
      <c r="I37" s="83" t="s">
        <v>35</v>
      </c>
      <c r="J37" s="83" t="s">
        <v>23</v>
      </c>
      <c r="L37">
        <f t="shared" ref="L37:T37" si="34">IF(B37="O",((10*10)-3.75),IF(B37="A+",((9*10)-3.75),IF(B37="A",((8.5*10)-3.75),IF(B37="B+",((8*10)-3.75),IF(B37="B",((7*10)-3.75),IF(B37="C",((6*10)-3.75),IF(B37="P",((5*10)-3.75),40)))))))</f>
        <v>81.25</v>
      </c>
      <c r="M37">
        <f t="shared" si="34"/>
        <v>66.25</v>
      </c>
      <c r="N37">
        <f t="shared" si="34"/>
        <v>86.25</v>
      </c>
      <c r="O37">
        <f t="shared" si="34"/>
        <v>66.25</v>
      </c>
      <c r="P37">
        <f t="shared" si="34"/>
        <v>76.25</v>
      </c>
      <c r="Q37">
        <f t="shared" si="34"/>
        <v>86.25</v>
      </c>
      <c r="R37">
        <f t="shared" si="34"/>
        <v>76.25</v>
      </c>
      <c r="S37">
        <f t="shared" si="34"/>
        <v>96.25</v>
      </c>
      <c r="T37">
        <f t="shared" si="34"/>
        <v>81.25</v>
      </c>
    </row>
    <row r="38" ht="15" spans="1:20">
      <c r="A38" s="82">
        <v>35</v>
      </c>
      <c r="B38" s="83" t="s">
        <v>18</v>
      </c>
      <c r="C38" s="83" t="s">
        <v>13</v>
      </c>
      <c r="D38" s="83" t="s">
        <v>18</v>
      </c>
      <c r="E38" s="83" t="s">
        <v>18</v>
      </c>
      <c r="F38" s="83" t="s">
        <v>23</v>
      </c>
      <c r="G38" s="83" t="s">
        <v>18</v>
      </c>
      <c r="H38" s="83" t="s">
        <v>18</v>
      </c>
      <c r="I38" s="83" t="s">
        <v>23</v>
      </c>
      <c r="J38" s="83" t="s">
        <v>42</v>
      </c>
      <c r="L38">
        <f t="shared" ref="L38:T38" si="35">IF(B38="O",((10*10)-3.75),IF(B38="A+",((9*10)-3.75),IF(B38="A",((8.5*10)-3.75),IF(B38="B+",((8*10)-3.75),IF(B38="B",((7*10)-3.75),IF(B38="C",((6*10)-3.75),IF(B38="P",((5*10)-3.75),40)))))))</f>
        <v>76.25</v>
      </c>
      <c r="M38">
        <f t="shared" si="35"/>
        <v>66.25</v>
      </c>
      <c r="N38">
        <f t="shared" si="35"/>
        <v>76.25</v>
      </c>
      <c r="O38">
        <f t="shared" si="35"/>
        <v>76.25</v>
      </c>
      <c r="P38">
        <f t="shared" si="35"/>
        <v>81.25</v>
      </c>
      <c r="Q38">
        <f t="shared" si="35"/>
        <v>76.25</v>
      </c>
      <c r="R38">
        <f t="shared" si="35"/>
        <v>76.25</v>
      </c>
      <c r="S38">
        <f t="shared" si="35"/>
        <v>81.25</v>
      </c>
      <c r="T38">
        <f t="shared" si="35"/>
        <v>86.25</v>
      </c>
    </row>
    <row r="39" ht="15" spans="1:20">
      <c r="A39" s="82">
        <v>36</v>
      </c>
      <c r="B39" s="83" t="s">
        <v>42</v>
      </c>
      <c r="C39" s="83" t="s">
        <v>13</v>
      </c>
      <c r="D39" s="83" t="s">
        <v>18</v>
      </c>
      <c r="E39" s="83" t="s">
        <v>18</v>
      </c>
      <c r="F39" s="83" t="s">
        <v>18</v>
      </c>
      <c r="G39" s="83" t="s">
        <v>13</v>
      </c>
      <c r="H39" s="83" t="s">
        <v>18</v>
      </c>
      <c r="I39" s="83" t="s">
        <v>42</v>
      </c>
      <c r="J39" s="83" t="s">
        <v>42</v>
      </c>
      <c r="L39">
        <f t="shared" ref="L39:T39" si="36">IF(B39="O",((10*10)-3.75),IF(B39="A+",((9*10)-3.75),IF(B39="A",((8.5*10)-3.75),IF(B39="B+",((8*10)-3.75),IF(B39="B",((7*10)-3.75),IF(B39="C",((6*10)-3.75),IF(B39="P",((5*10)-3.75),40)))))))</f>
        <v>86.25</v>
      </c>
      <c r="M39">
        <f t="shared" si="36"/>
        <v>66.25</v>
      </c>
      <c r="N39">
        <f t="shared" si="36"/>
        <v>76.25</v>
      </c>
      <c r="O39">
        <f t="shared" si="36"/>
        <v>76.25</v>
      </c>
      <c r="P39">
        <f t="shared" si="36"/>
        <v>76.25</v>
      </c>
      <c r="Q39">
        <f t="shared" si="36"/>
        <v>66.25</v>
      </c>
      <c r="R39">
        <f t="shared" si="36"/>
        <v>76.25</v>
      </c>
      <c r="S39">
        <f t="shared" si="36"/>
        <v>86.25</v>
      </c>
      <c r="T39">
        <f t="shared" si="36"/>
        <v>86.25</v>
      </c>
    </row>
    <row r="40" ht="15" spans="1:20">
      <c r="A40" s="82">
        <v>37</v>
      </c>
      <c r="B40" s="83" t="s">
        <v>18</v>
      </c>
      <c r="C40" s="83" t="s">
        <v>18</v>
      </c>
      <c r="D40" s="83" t="s">
        <v>13</v>
      </c>
      <c r="E40" s="83" t="s">
        <v>13</v>
      </c>
      <c r="F40" s="83" t="s">
        <v>18</v>
      </c>
      <c r="G40" s="83" t="s">
        <v>18</v>
      </c>
      <c r="H40" s="83" t="s">
        <v>18</v>
      </c>
      <c r="I40" s="83" t="s">
        <v>35</v>
      </c>
      <c r="J40" s="83" t="s">
        <v>42</v>
      </c>
      <c r="L40">
        <f t="shared" ref="L40:T40" si="37">IF(B40="O",((10*10)-3.75),IF(B40="A+",((9*10)-3.75),IF(B40="A",((8.5*10)-3.75),IF(B40="B+",((8*10)-3.75),IF(B40="B",((7*10)-3.75),IF(B40="C",((6*10)-3.75),IF(B40="P",((5*10)-3.75),40)))))))</f>
        <v>76.25</v>
      </c>
      <c r="M40">
        <f t="shared" si="37"/>
        <v>76.25</v>
      </c>
      <c r="N40">
        <f t="shared" si="37"/>
        <v>66.25</v>
      </c>
      <c r="O40">
        <f t="shared" si="37"/>
        <v>66.25</v>
      </c>
      <c r="P40">
        <f t="shared" si="37"/>
        <v>76.25</v>
      </c>
      <c r="Q40">
        <f t="shared" si="37"/>
        <v>76.25</v>
      </c>
      <c r="R40">
        <f t="shared" si="37"/>
        <v>76.25</v>
      </c>
      <c r="S40">
        <f t="shared" si="37"/>
        <v>96.25</v>
      </c>
      <c r="T40">
        <f t="shared" si="37"/>
        <v>86.25</v>
      </c>
    </row>
    <row r="41" ht="15" spans="1:20">
      <c r="A41" s="82">
        <v>38</v>
      </c>
      <c r="B41" s="83" t="s">
        <v>13</v>
      </c>
      <c r="C41" s="83" t="s">
        <v>18</v>
      </c>
      <c r="D41" s="83" t="s">
        <v>13</v>
      </c>
      <c r="E41" s="83" t="s">
        <v>13</v>
      </c>
      <c r="F41" s="83" t="s">
        <v>42</v>
      </c>
      <c r="G41" s="83" t="s">
        <v>13</v>
      </c>
      <c r="H41" s="83" t="s">
        <v>18</v>
      </c>
      <c r="I41" s="83" t="s">
        <v>42</v>
      </c>
      <c r="J41" s="83" t="s">
        <v>42</v>
      </c>
      <c r="L41">
        <f t="shared" ref="L41:T41" si="38">IF(B41="O",((10*10)-3.75),IF(B41="A+",((9*10)-3.75),IF(B41="A",((8.5*10)-3.75),IF(B41="B+",((8*10)-3.75),IF(B41="B",((7*10)-3.75),IF(B41="C",((6*10)-3.75),IF(B41="P",((5*10)-3.75),40)))))))</f>
        <v>66.25</v>
      </c>
      <c r="M41">
        <f t="shared" si="38"/>
        <v>76.25</v>
      </c>
      <c r="N41">
        <f t="shared" si="38"/>
        <v>66.25</v>
      </c>
      <c r="O41">
        <f t="shared" si="38"/>
        <v>66.25</v>
      </c>
      <c r="P41">
        <f t="shared" si="38"/>
        <v>86.25</v>
      </c>
      <c r="Q41">
        <f t="shared" si="38"/>
        <v>66.25</v>
      </c>
      <c r="R41">
        <f t="shared" si="38"/>
        <v>76.25</v>
      </c>
      <c r="S41">
        <f t="shared" si="38"/>
        <v>86.25</v>
      </c>
      <c r="T41">
        <f t="shared" si="38"/>
        <v>86.25</v>
      </c>
    </row>
    <row r="42" ht="15" spans="1:20">
      <c r="A42" s="82">
        <v>39</v>
      </c>
      <c r="B42" s="83" t="s">
        <v>13</v>
      </c>
      <c r="C42" s="83" t="s">
        <v>14</v>
      </c>
      <c r="D42" s="83" t="s">
        <v>14</v>
      </c>
      <c r="E42" s="83" t="s">
        <v>13</v>
      </c>
      <c r="F42" s="83" t="s">
        <v>18</v>
      </c>
      <c r="G42" s="83" t="s">
        <v>13</v>
      </c>
      <c r="H42" s="83" t="s">
        <v>18</v>
      </c>
      <c r="I42" s="83" t="s">
        <v>23</v>
      </c>
      <c r="J42" s="83" t="s">
        <v>23</v>
      </c>
      <c r="L42">
        <f t="shared" ref="L42:T42" si="39">IF(B42="O",((10*10)-3.75),IF(B42="A+",((9*10)-3.75),IF(B42="A",((8.5*10)-3.75),IF(B42="B+",((8*10)-3.75),IF(B42="B",((7*10)-3.75),IF(B42="C",((6*10)-3.75),IF(B42="P",((5*10)-3.75),40)))))))</f>
        <v>66.25</v>
      </c>
      <c r="M42">
        <f t="shared" si="39"/>
        <v>56.25</v>
      </c>
      <c r="N42">
        <f t="shared" si="39"/>
        <v>56.25</v>
      </c>
      <c r="O42">
        <f t="shared" si="39"/>
        <v>66.25</v>
      </c>
      <c r="P42">
        <f t="shared" si="39"/>
        <v>76.25</v>
      </c>
      <c r="Q42">
        <f t="shared" si="39"/>
        <v>66.25</v>
      </c>
      <c r="R42">
        <f t="shared" si="39"/>
        <v>76.25</v>
      </c>
      <c r="S42">
        <f t="shared" si="39"/>
        <v>81.25</v>
      </c>
      <c r="T42">
        <f t="shared" si="39"/>
        <v>81.25</v>
      </c>
    </row>
    <row r="43" ht="15" spans="1:20">
      <c r="A43" s="82">
        <v>40</v>
      </c>
      <c r="B43" s="83" t="s">
        <v>23</v>
      </c>
      <c r="C43" s="83" t="s">
        <v>18</v>
      </c>
      <c r="D43" s="83" t="s">
        <v>18</v>
      </c>
      <c r="E43" s="83" t="s">
        <v>18</v>
      </c>
      <c r="F43" s="83" t="s">
        <v>18</v>
      </c>
      <c r="G43" s="83" t="s">
        <v>14</v>
      </c>
      <c r="H43" s="83" t="s">
        <v>23</v>
      </c>
      <c r="I43" s="83" t="s">
        <v>35</v>
      </c>
      <c r="J43" s="83" t="s">
        <v>23</v>
      </c>
      <c r="L43">
        <f t="shared" ref="L43:T43" si="40">IF(B43="O",((10*10)-3.75),IF(B43="A+",((9*10)-3.75),IF(B43="A",((8.5*10)-3.75),IF(B43="B+",((8*10)-3.75),IF(B43="B",((7*10)-3.75),IF(B43="C",((6*10)-3.75),IF(B43="P",((5*10)-3.75),40)))))))</f>
        <v>81.25</v>
      </c>
      <c r="M43">
        <f t="shared" si="40"/>
        <v>76.25</v>
      </c>
      <c r="N43">
        <f t="shared" si="40"/>
        <v>76.25</v>
      </c>
      <c r="O43">
        <f t="shared" si="40"/>
        <v>76.25</v>
      </c>
      <c r="P43">
        <f t="shared" si="40"/>
        <v>76.25</v>
      </c>
      <c r="Q43">
        <f t="shared" si="40"/>
        <v>56.25</v>
      </c>
      <c r="R43">
        <f t="shared" si="40"/>
        <v>81.25</v>
      </c>
      <c r="S43">
        <f t="shared" si="40"/>
        <v>96.25</v>
      </c>
      <c r="T43">
        <f t="shared" si="40"/>
        <v>81.25</v>
      </c>
    </row>
    <row r="44" ht="15" spans="1:20">
      <c r="A44" s="82">
        <v>41</v>
      </c>
      <c r="B44" s="83" t="s">
        <v>14</v>
      </c>
      <c r="C44" s="83" t="s">
        <v>14</v>
      </c>
      <c r="D44" s="83" t="s">
        <v>18</v>
      </c>
      <c r="E44" s="83" t="s">
        <v>18</v>
      </c>
      <c r="F44" s="83" t="s">
        <v>42</v>
      </c>
      <c r="G44" s="83" t="s">
        <v>13</v>
      </c>
      <c r="H44" s="83" t="s">
        <v>23</v>
      </c>
      <c r="I44" s="83" t="s">
        <v>35</v>
      </c>
      <c r="J44" s="83" t="s">
        <v>23</v>
      </c>
      <c r="L44">
        <f t="shared" ref="L44:T44" si="41">IF(B44="O",((10*10)-3.75),IF(B44="A+",((9*10)-3.75),IF(B44="A",((8.5*10)-3.75),IF(B44="B+",((8*10)-3.75),IF(B44="B",((7*10)-3.75),IF(B44="C",((6*10)-3.75),IF(B44="P",((5*10)-3.75),40)))))))</f>
        <v>56.25</v>
      </c>
      <c r="M44">
        <f t="shared" si="41"/>
        <v>56.25</v>
      </c>
      <c r="N44">
        <f t="shared" si="41"/>
        <v>76.25</v>
      </c>
      <c r="O44">
        <f t="shared" si="41"/>
        <v>76.25</v>
      </c>
      <c r="P44">
        <f t="shared" si="41"/>
        <v>86.25</v>
      </c>
      <c r="Q44">
        <f t="shared" si="41"/>
        <v>66.25</v>
      </c>
      <c r="R44">
        <f t="shared" si="41"/>
        <v>81.25</v>
      </c>
      <c r="S44">
        <f t="shared" si="41"/>
        <v>96.25</v>
      </c>
      <c r="T44">
        <f t="shared" si="41"/>
        <v>81.25</v>
      </c>
    </row>
    <row r="45" ht="15" spans="1:20">
      <c r="A45" s="82">
        <v>42</v>
      </c>
      <c r="B45" s="83" t="s">
        <v>14</v>
      </c>
      <c r="C45" s="83" t="s">
        <v>13</v>
      </c>
      <c r="D45" s="83" t="s">
        <v>13</v>
      </c>
      <c r="E45" s="83" t="s">
        <v>13</v>
      </c>
      <c r="F45" s="83" t="s">
        <v>18</v>
      </c>
      <c r="G45" s="83" t="s">
        <v>18</v>
      </c>
      <c r="H45" s="83" t="s">
        <v>23</v>
      </c>
      <c r="I45" s="83" t="s">
        <v>23</v>
      </c>
      <c r="J45" s="83" t="s">
        <v>23</v>
      </c>
      <c r="L45">
        <f t="shared" ref="L45:T45" si="42">IF(B45="O",((10*10)-3.75),IF(B45="A+",((9*10)-3.75),IF(B45="A",((8.5*10)-3.75),IF(B45="B+",((8*10)-3.75),IF(B45="B",((7*10)-3.75),IF(B45="C",((6*10)-3.75),IF(B45="P",((5*10)-3.75),40)))))))</f>
        <v>56.25</v>
      </c>
      <c r="M45">
        <f t="shared" si="42"/>
        <v>66.25</v>
      </c>
      <c r="N45">
        <f t="shared" si="42"/>
        <v>66.25</v>
      </c>
      <c r="O45">
        <f t="shared" si="42"/>
        <v>66.25</v>
      </c>
      <c r="P45">
        <f t="shared" si="42"/>
        <v>76.25</v>
      </c>
      <c r="Q45">
        <f t="shared" si="42"/>
        <v>76.25</v>
      </c>
      <c r="R45">
        <f t="shared" si="42"/>
        <v>81.25</v>
      </c>
      <c r="S45">
        <f t="shared" si="42"/>
        <v>81.25</v>
      </c>
      <c r="T45">
        <f t="shared" si="42"/>
        <v>81.25</v>
      </c>
    </row>
    <row r="46" ht="15" spans="1:20">
      <c r="A46" s="82">
        <v>43</v>
      </c>
      <c r="B46" s="83" t="s">
        <v>18</v>
      </c>
      <c r="C46" s="83" t="s">
        <v>14</v>
      </c>
      <c r="D46" s="83" t="s">
        <v>13</v>
      </c>
      <c r="E46" s="83" t="s">
        <v>13</v>
      </c>
      <c r="F46" s="83" t="s">
        <v>18</v>
      </c>
      <c r="G46" s="83" t="s">
        <v>13</v>
      </c>
      <c r="H46" s="83" t="s">
        <v>18</v>
      </c>
      <c r="I46" s="83" t="s">
        <v>23</v>
      </c>
      <c r="J46" s="83" t="s">
        <v>42</v>
      </c>
      <c r="L46">
        <f t="shared" ref="L46:T46" si="43">IF(B46="O",((10*10)-3.75),IF(B46="A+",((9*10)-3.75),IF(B46="A",((8.5*10)-3.75),IF(B46="B+",((8*10)-3.75),IF(B46="B",((7*10)-3.75),IF(B46="C",((6*10)-3.75),IF(B46="P",((5*10)-3.75),40)))))))</f>
        <v>76.25</v>
      </c>
      <c r="M46">
        <f t="shared" si="43"/>
        <v>56.25</v>
      </c>
      <c r="N46">
        <f t="shared" si="43"/>
        <v>66.25</v>
      </c>
      <c r="O46">
        <f t="shared" si="43"/>
        <v>66.25</v>
      </c>
      <c r="P46">
        <f t="shared" si="43"/>
        <v>76.25</v>
      </c>
      <c r="Q46">
        <f t="shared" si="43"/>
        <v>66.25</v>
      </c>
      <c r="R46">
        <f t="shared" si="43"/>
        <v>76.25</v>
      </c>
      <c r="S46">
        <f t="shared" si="43"/>
        <v>81.25</v>
      </c>
      <c r="T46">
        <f t="shared" si="43"/>
        <v>86.25</v>
      </c>
    </row>
    <row r="47" ht="15" spans="1:20">
      <c r="A47" s="82">
        <v>44</v>
      </c>
      <c r="B47" s="83" t="s">
        <v>42</v>
      </c>
      <c r="C47" s="83" t="s">
        <v>18</v>
      </c>
      <c r="D47" s="83" t="s">
        <v>42</v>
      </c>
      <c r="E47" s="83" t="s">
        <v>18</v>
      </c>
      <c r="F47" s="83" t="s">
        <v>23</v>
      </c>
      <c r="G47" s="83" t="s">
        <v>23</v>
      </c>
      <c r="H47" s="83" t="s">
        <v>18</v>
      </c>
      <c r="I47" s="83" t="s">
        <v>35</v>
      </c>
      <c r="J47" s="83" t="s">
        <v>23</v>
      </c>
      <c r="L47">
        <f t="shared" ref="L47:T47" si="44">IF(B47="O",((10*10)-3.75),IF(B47="A+",((9*10)-3.75),IF(B47="A",((8.5*10)-3.75),IF(B47="B+",((8*10)-3.75),IF(B47="B",((7*10)-3.75),IF(B47="C",((6*10)-3.75),IF(B47="P",((5*10)-3.75),40)))))))</f>
        <v>86.25</v>
      </c>
      <c r="M47">
        <f t="shared" si="44"/>
        <v>76.25</v>
      </c>
      <c r="N47">
        <f t="shared" si="44"/>
        <v>86.25</v>
      </c>
      <c r="O47">
        <f t="shared" si="44"/>
        <v>76.25</v>
      </c>
      <c r="P47">
        <f t="shared" si="44"/>
        <v>81.25</v>
      </c>
      <c r="Q47">
        <f t="shared" si="44"/>
        <v>81.25</v>
      </c>
      <c r="R47">
        <f t="shared" si="44"/>
        <v>76.25</v>
      </c>
      <c r="S47">
        <f t="shared" si="44"/>
        <v>96.25</v>
      </c>
      <c r="T47">
        <f t="shared" si="44"/>
        <v>81.25</v>
      </c>
    </row>
    <row r="48" ht="15" spans="1:20">
      <c r="A48" s="82">
        <v>45</v>
      </c>
      <c r="B48" s="83" t="s">
        <v>14</v>
      </c>
      <c r="C48" s="83" t="s">
        <v>14</v>
      </c>
      <c r="D48" s="83" t="s">
        <v>14</v>
      </c>
      <c r="E48" s="83" t="s">
        <v>13</v>
      </c>
      <c r="F48" s="83" t="s">
        <v>13</v>
      </c>
      <c r="G48" s="83" t="s">
        <v>13</v>
      </c>
      <c r="H48" s="83" t="s">
        <v>18</v>
      </c>
      <c r="I48" s="83" t="s">
        <v>23</v>
      </c>
      <c r="J48" s="83" t="s">
        <v>23</v>
      </c>
      <c r="L48">
        <f t="shared" ref="L48:T48" si="45">IF(B48="O",((10*10)-3.75),IF(B48="A+",((9*10)-3.75),IF(B48="A",((8.5*10)-3.75),IF(B48="B+",((8*10)-3.75),IF(B48="B",((7*10)-3.75),IF(B48="C",((6*10)-3.75),IF(B48="P",((5*10)-3.75),40)))))))</f>
        <v>56.25</v>
      </c>
      <c r="M48">
        <f t="shared" si="45"/>
        <v>56.25</v>
      </c>
      <c r="N48">
        <f t="shared" si="45"/>
        <v>56.25</v>
      </c>
      <c r="O48">
        <f t="shared" si="45"/>
        <v>66.25</v>
      </c>
      <c r="P48">
        <f t="shared" si="45"/>
        <v>66.25</v>
      </c>
      <c r="Q48">
        <f t="shared" si="45"/>
        <v>66.25</v>
      </c>
      <c r="R48">
        <f t="shared" si="45"/>
        <v>76.25</v>
      </c>
      <c r="S48">
        <f t="shared" si="45"/>
        <v>81.25</v>
      </c>
      <c r="T48">
        <f t="shared" si="45"/>
        <v>81.25</v>
      </c>
    </row>
    <row r="49" ht="15" spans="1:20">
      <c r="A49" s="82">
        <v>46</v>
      </c>
      <c r="B49" s="83" t="s">
        <v>14</v>
      </c>
      <c r="C49" s="83" t="s">
        <v>14</v>
      </c>
      <c r="D49" s="83" t="s">
        <v>14</v>
      </c>
      <c r="E49" s="83" t="s">
        <v>16</v>
      </c>
      <c r="F49" s="83" t="s">
        <v>13</v>
      </c>
      <c r="G49" s="83" t="s">
        <v>14</v>
      </c>
      <c r="H49" s="83" t="s">
        <v>18</v>
      </c>
      <c r="I49" s="83" t="s">
        <v>23</v>
      </c>
      <c r="J49" s="83" t="s">
        <v>23</v>
      </c>
      <c r="L49">
        <f t="shared" ref="L49:T49" si="46">IF(B49="O",((10*10)-3.75),IF(B49="A+",((9*10)-3.75),IF(B49="A",((8.5*10)-3.75),IF(B49="B+",((8*10)-3.75),IF(B49="B",((7*10)-3.75),IF(B49="C",((6*10)-3.75),IF(B49="P",((5*10)-3.75),40)))))))</f>
        <v>56.25</v>
      </c>
      <c r="M49">
        <f t="shared" si="46"/>
        <v>56.25</v>
      </c>
      <c r="N49">
        <f t="shared" si="46"/>
        <v>56.25</v>
      </c>
      <c r="O49">
        <f t="shared" si="46"/>
        <v>40</v>
      </c>
      <c r="P49">
        <f t="shared" si="46"/>
        <v>66.25</v>
      </c>
      <c r="Q49">
        <f t="shared" si="46"/>
        <v>56.25</v>
      </c>
      <c r="R49">
        <f t="shared" si="46"/>
        <v>76.25</v>
      </c>
      <c r="S49">
        <f t="shared" si="46"/>
        <v>81.25</v>
      </c>
      <c r="T49">
        <f t="shared" si="46"/>
        <v>81.25</v>
      </c>
    </row>
    <row r="50" ht="15" spans="1:20">
      <c r="A50" s="82">
        <v>47</v>
      </c>
      <c r="B50" s="83" t="s">
        <v>13</v>
      </c>
      <c r="C50" s="83" t="s">
        <v>14</v>
      </c>
      <c r="D50" s="83" t="s">
        <v>13</v>
      </c>
      <c r="E50" s="83" t="s">
        <v>14</v>
      </c>
      <c r="F50" s="83" t="s">
        <v>18</v>
      </c>
      <c r="G50" s="83" t="s">
        <v>13</v>
      </c>
      <c r="H50" s="83" t="s">
        <v>13</v>
      </c>
      <c r="I50" s="83" t="s">
        <v>18</v>
      </c>
      <c r="J50" s="83" t="s">
        <v>18</v>
      </c>
      <c r="L50">
        <f t="shared" ref="L50:T50" si="47">IF(B50="O",((10*10)-3.75),IF(B50="A+",((9*10)-3.75),IF(B50="A",((8.5*10)-3.75),IF(B50="B+",((8*10)-3.75),IF(B50="B",((7*10)-3.75),IF(B50="C",((6*10)-3.75),IF(B50="P",((5*10)-3.75),40)))))))</f>
        <v>66.25</v>
      </c>
      <c r="M50">
        <f t="shared" si="47"/>
        <v>56.25</v>
      </c>
      <c r="N50">
        <f t="shared" si="47"/>
        <v>66.25</v>
      </c>
      <c r="O50">
        <f t="shared" si="47"/>
        <v>56.25</v>
      </c>
      <c r="P50">
        <f t="shared" si="47"/>
        <v>76.25</v>
      </c>
      <c r="Q50">
        <f t="shared" si="47"/>
        <v>66.25</v>
      </c>
      <c r="R50">
        <f t="shared" si="47"/>
        <v>66.25</v>
      </c>
      <c r="S50">
        <f t="shared" si="47"/>
        <v>76.25</v>
      </c>
      <c r="T50">
        <f t="shared" si="47"/>
        <v>76.25</v>
      </c>
    </row>
    <row r="51" ht="15" spans="1:20">
      <c r="A51" s="82">
        <v>48</v>
      </c>
      <c r="B51" s="83" t="s">
        <v>18</v>
      </c>
      <c r="C51" s="83" t="s">
        <v>14</v>
      </c>
      <c r="D51" s="83" t="s">
        <v>14</v>
      </c>
      <c r="E51" s="83" t="s">
        <v>13</v>
      </c>
      <c r="F51" s="83" t="s">
        <v>42</v>
      </c>
      <c r="G51" s="83" t="s">
        <v>14</v>
      </c>
      <c r="H51" s="83" t="s">
        <v>23</v>
      </c>
      <c r="I51" s="83" t="s">
        <v>35</v>
      </c>
      <c r="J51" s="83" t="s">
        <v>23</v>
      </c>
      <c r="L51">
        <f t="shared" ref="L51:T51" si="48">IF(B51="O",((10*10)-3.75),IF(B51="A+",((9*10)-3.75),IF(B51="A",((8.5*10)-3.75),IF(B51="B+",((8*10)-3.75),IF(B51="B",((7*10)-3.75),IF(B51="C",((6*10)-3.75),IF(B51="P",((5*10)-3.75),40)))))))</f>
        <v>76.25</v>
      </c>
      <c r="M51">
        <f t="shared" si="48"/>
        <v>56.25</v>
      </c>
      <c r="N51">
        <f t="shared" si="48"/>
        <v>56.25</v>
      </c>
      <c r="O51">
        <f t="shared" si="48"/>
        <v>66.25</v>
      </c>
      <c r="P51">
        <f t="shared" si="48"/>
        <v>86.25</v>
      </c>
      <c r="Q51">
        <f t="shared" si="48"/>
        <v>56.25</v>
      </c>
      <c r="R51">
        <f t="shared" si="48"/>
        <v>81.25</v>
      </c>
      <c r="S51">
        <f t="shared" si="48"/>
        <v>96.25</v>
      </c>
      <c r="T51">
        <f t="shared" si="48"/>
        <v>81.25</v>
      </c>
    </row>
    <row r="52" ht="15" spans="1:20">
      <c r="A52" s="82">
        <v>49</v>
      </c>
      <c r="B52" s="83" t="s">
        <v>23</v>
      </c>
      <c r="C52" s="83" t="s">
        <v>16</v>
      </c>
      <c r="D52" s="83" t="s">
        <v>14</v>
      </c>
      <c r="E52" s="83" t="s">
        <v>18</v>
      </c>
      <c r="F52" s="83" t="s">
        <v>18</v>
      </c>
      <c r="G52" s="83" t="s">
        <v>14</v>
      </c>
      <c r="H52" s="83" t="s">
        <v>18</v>
      </c>
      <c r="I52" s="83" t="s">
        <v>35</v>
      </c>
      <c r="J52" s="83" t="s">
        <v>18</v>
      </c>
      <c r="L52">
        <f t="shared" ref="L52:T52" si="49">IF(B52="O",((10*10)-3.75),IF(B52="A+",((9*10)-3.75),IF(B52="A",((8.5*10)-3.75),IF(B52="B+",((8*10)-3.75),IF(B52="B",((7*10)-3.75),IF(B52="C",((6*10)-3.75),IF(B52="P",((5*10)-3.75),40)))))))</f>
        <v>81.25</v>
      </c>
      <c r="M52">
        <f t="shared" si="49"/>
        <v>40</v>
      </c>
      <c r="N52">
        <f t="shared" si="49"/>
        <v>56.25</v>
      </c>
      <c r="O52">
        <f t="shared" si="49"/>
        <v>76.25</v>
      </c>
      <c r="P52">
        <f t="shared" si="49"/>
        <v>76.25</v>
      </c>
      <c r="Q52">
        <f t="shared" si="49"/>
        <v>56.25</v>
      </c>
      <c r="R52">
        <f t="shared" si="49"/>
        <v>76.25</v>
      </c>
      <c r="S52">
        <f t="shared" si="49"/>
        <v>96.25</v>
      </c>
      <c r="T52">
        <f t="shared" si="49"/>
        <v>76.25</v>
      </c>
    </row>
    <row r="53" ht="15" spans="1:20">
      <c r="A53" s="82">
        <v>50</v>
      </c>
      <c r="B53" s="83" t="s">
        <v>18</v>
      </c>
      <c r="C53" s="83" t="s">
        <v>14</v>
      </c>
      <c r="D53" s="83" t="s">
        <v>13</v>
      </c>
      <c r="E53" s="83" t="s">
        <v>14</v>
      </c>
      <c r="F53" s="83" t="s">
        <v>23</v>
      </c>
      <c r="G53" s="83" t="s">
        <v>13</v>
      </c>
      <c r="H53" s="83" t="s">
        <v>18</v>
      </c>
      <c r="I53" s="83" t="s">
        <v>23</v>
      </c>
      <c r="J53" s="83" t="s">
        <v>42</v>
      </c>
      <c r="L53">
        <f t="shared" ref="L53:T53" si="50">IF(B53="O",((10*10)-3.75),IF(B53="A+",((9*10)-3.75),IF(B53="A",((8.5*10)-3.75),IF(B53="B+",((8*10)-3.75),IF(B53="B",((7*10)-3.75),IF(B53="C",((6*10)-3.75),IF(B53="P",((5*10)-3.75),40)))))))</f>
        <v>76.25</v>
      </c>
      <c r="M53">
        <f t="shared" si="50"/>
        <v>56.25</v>
      </c>
      <c r="N53">
        <f t="shared" si="50"/>
        <v>66.25</v>
      </c>
      <c r="O53">
        <f t="shared" si="50"/>
        <v>56.25</v>
      </c>
      <c r="P53">
        <f t="shared" si="50"/>
        <v>81.25</v>
      </c>
      <c r="Q53">
        <f t="shared" si="50"/>
        <v>66.25</v>
      </c>
      <c r="R53">
        <f t="shared" si="50"/>
        <v>76.25</v>
      </c>
      <c r="S53">
        <f t="shared" si="50"/>
        <v>81.25</v>
      </c>
      <c r="T53">
        <f t="shared" si="50"/>
        <v>86.25</v>
      </c>
    </row>
    <row r="54" ht="15" spans="1:20">
      <c r="A54" s="82">
        <v>51</v>
      </c>
      <c r="B54" s="83" t="s">
        <v>35</v>
      </c>
      <c r="C54" s="83" t="s">
        <v>14</v>
      </c>
      <c r="D54" s="83" t="s">
        <v>13</v>
      </c>
      <c r="E54" s="83" t="s">
        <v>13</v>
      </c>
      <c r="F54" s="83" t="s">
        <v>18</v>
      </c>
      <c r="G54" s="83" t="s">
        <v>13</v>
      </c>
      <c r="H54" s="83" t="s">
        <v>13</v>
      </c>
      <c r="I54" s="83" t="s">
        <v>23</v>
      </c>
      <c r="J54" s="83" t="s">
        <v>42</v>
      </c>
      <c r="L54">
        <f t="shared" ref="L54:T54" si="51">IF(B54="O",((10*10)-3.75),IF(B54="A+",((9*10)-3.75),IF(B54="A",((8.5*10)-3.75),IF(B54="B+",((8*10)-3.75),IF(B54="B",((7*10)-3.75),IF(B54="C",((6*10)-3.75),IF(B54="P",((5*10)-3.75),40)))))))</f>
        <v>96.25</v>
      </c>
      <c r="M54">
        <f t="shared" si="51"/>
        <v>56.25</v>
      </c>
      <c r="N54">
        <f t="shared" si="51"/>
        <v>66.25</v>
      </c>
      <c r="O54">
        <f t="shared" si="51"/>
        <v>66.25</v>
      </c>
      <c r="P54">
        <f t="shared" si="51"/>
        <v>76.25</v>
      </c>
      <c r="Q54">
        <f t="shared" si="51"/>
        <v>66.25</v>
      </c>
      <c r="R54">
        <f t="shared" si="51"/>
        <v>66.25</v>
      </c>
      <c r="S54">
        <f t="shared" si="51"/>
        <v>81.25</v>
      </c>
      <c r="T54">
        <f t="shared" si="51"/>
        <v>86.25</v>
      </c>
    </row>
    <row r="55" ht="15" spans="1:20">
      <c r="A55" s="82">
        <v>52</v>
      </c>
      <c r="B55" s="83" t="s">
        <v>35</v>
      </c>
      <c r="C55" s="83" t="s">
        <v>23</v>
      </c>
      <c r="D55" s="83" t="s">
        <v>42</v>
      </c>
      <c r="E55" s="83" t="s">
        <v>18</v>
      </c>
      <c r="F55" s="83" t="s">
        <v>35</v>
      </c>
      <c r="G55" s="83" t="s">
        <v>23</v>
      </c>
      <c r="H55" s="83" t="s">
        <v>23</v>
      </c>
      <c r="I55" s="83" t="s">
        <v>18</v>
      </c>
      <c r="J55" s="83" t="s">
        <v>23</v>
      </c>
      <c r="L55">
        <f t="shared" ref="L55:T55" si="52">IF(B55="O",((10*10)-3.75),IF(B55="A+",((9*10)-3.75),IF(B55="A",((8.5*10)-3.75),IF(B55="B+",((8*10)-3.75),IF(B55="B",((7*10)-3.75),IF(B55="C",((6*10)-3.75),IF(B55="P",((5*10)-3.75),40)))))))</f>
        <v>96.25</v>
      </c>
      <c r="M55">
        <f t="shared" si="52"/>
        <v>81.25</v>
      </c>
      <c r="N55">
        <f t="shared" si="52"/>
        <v>86.25</v>
      </c>
      <c r="O55">
        <f t="shared" si="52"/>
        <v>76.25</v>
      </c>
      <c r="P55">
        <f t="shared" si="52"/>
        <v>96.25</v>
      </c>
      <c r="Q55">
        <f t="shared" si="52"/>
        <v>81.25</v>
      </c>
      <c r="R55">
        <f t="shared" si="52"/>
        <v>81.25</v>
      </c>
      <c r="S55">
        <f t="shared" si="52"/>
        <v>76.25</v>
      </c>
      <c r="T55">
        <f t="shared" si="52"/>
        <v>81.25</v>
      </c>
    </row>
    <row r="56" ht="15" spans="1:20">
      <c r="A56" s="82">
        <v>53</v>
      </c>
      <c r="B56" s="83" t="s">
        <v>18</v>
      </c>
      <c r="C56" s="83" t="s">
        <v>14</v>
      </c>
      <c r="D56" s="83" t="s">
        <v>13</v>
      </c>
      <c r="E56" s="83" t="s">
        <v>13</v>
      </c>
      <c r="F56" s="83" t="s">
        <v>42</v>
      </c>
      <c r="G56" s="83" t="s">
        <v>13</v>
      </c>
      <c r="H56" s="83" t="s">
        <v>23</v>
      </c>
      <c r="I56" s="83" t="s">
        <v>18</v>
      </c>
      <c r="J56" s="83" t="s">
        <v>42</v>
      </c>
      <c r="L56">
        <f t="shared" ref="L56:T56" si="53">IF(B56="O",((10*10)-3.75),IF(B56="A+",((9*10)-3.75),IF(B56="A",((8.5*10)-3.75),IF(B56="B+",((8*10)-3.75),IF(B56="B",((7*10)-3.75),IF(B56="C",((6*10)-3.75),IF(B56="P",((5*10)-3.75),40)))))))</f>
        <v>76.25</v>
      </c>
      <c r="M56">
        <f t="shared" si="53"/>
        <v>56.25</v>
      </c>
      <c r="N56">
        <f t="shared" si="53"/>
        <v>66.25</v>
      </c>
      <c r="O56">
        <f t="shared" si="53"/>
        <v>66.25</v>
      </c>
      <c r="P56">
        <f t="shared" si="53"/>
        <v>86.25</v>
      </c>
      <c r="Q56">
        <f t="shared" si="53"/>
        <v>66.25</v>
      </c>
      <c r="R56">
        <f t="shared" si="53"/>
        <v>81.25</v>
      </c>
      <c r="S56">
        <f t="shared" si="53"/>
        <v>76.25</v>
      </c>
      <c r="T56">
        <f t="shared" si="53"/>
        <v>86.25</v>
      </c>
    </row>
    <row r="57" ht="15" spans="1:20">
      <c r="A57" s="82">
        <v>54</v>
      </c>
      <c r="B57" s="83" t="s">
        <v>35</v>
      </c>
      <c r="C57" s="83" t="s">
        <v>13</v>
      </c>
      <c r="D57" s="83" t="s">
        <v>42</v>
      </c>
      <c r="E57" s="83" t="s">
        <v>18</v>
      </c>
      <c r="F57" s="83" t="s">
        <v>42</v>
      </c>
      <c r="G57" s="83" t="s">
        <v>14</v>
      </c>
      <c r="H57" s="83" t="s">
        <v>23</v>
      </c>
      <c r="I57" s="83" t="s">
        <v>18</v>
      </c>
      <c r="J57" s="83" t="s">
        <v>23</v>
      </c>
      <c r="L57">
        <f t="shared" ref="L57:T57" si="54">IF(B57="O",((10*10)-3.75),IF(B57="A+",((9*10)-3.75),IF(B57="A",((8.5*10)-3.75),IF(B57="B+",((8*10)-3.75),IF(B57="B",((7*10)-3.75),IF(B57="C",((6*10)-3.75),IF(B57="P",((5*10)-3.75),40)))))))</f>
        <v>96.25</v>
      </c>
      <c r="M57">
        <f t="shared" si="54"/>
        <v>66.25</v>
      </c>
      <c r="N57">
        <f t="shared" si="54"/>
        <v>86.25</v>
      </c>
      <c r="O57">
        <f t="shared" si="54"/>
        <v>76.25</v>
      </c>
      <c r="P57">
        <f t="shared" si="54"/>
        <v>86.25</v>
      </c>
      <c r="Q57">
        <f t="shared" si="54"/>
        <v>56.25</v>
      </c>
      <c r="R57">
        <f t="shared" si="54"/>
        <v>81.25</v>
      </c>
      <c r="S57">
        <f t="shared" si="54"/>
        <v>76.25</v>
      </c>
      <c r="T57">
        <f t="shared" si="54"/>
        <v>81.25</v>
      </c>
    </row>
    <row r="58" ht="15" spans="1:20">
      <c r="A58" s="82">
        <v>55</v>
      </c>
      <c r="B58" s="83" t="s">
        <v>18</v>
      </c>
      <c r="C58" s="83" t="s">
        <v>14</v>
      </c>
      <c r="D58" s="83" t="s">
        <v>13</v>
      </c>
      <c r="E58" s="83" t="s">
        <v>16</v>
      </c>
      <c r="F58" s="83" t="s">
        <v>23</v>
      </c>
      <c r="G58" s="83" t="s">
        <v>14</v>
      </c>
      <c r="H58" s="83" t="s">
        <v>18</v>
      </c>
      <c r="I58" s="83" t="s">
        <v>23</v>
      </c>
      <c r="J58" s="83" t="s">
        <v>23</v>
      </c>
      <c r="L58">
        <f t="shared" ref="L58:T58" si="55">IF(B58="O",((10*10)-3.75),IF(B58="A+",((9*10)-3.75),IF(B58="A",((8.5*10)-3.75),IF(B58="B+",((8*10)-3.75),IF(B58="B",((7*10)-3.75),IF(B58="C",((6*10)-3.75),IF(B58="P",((5*10)-3.75),40)))))))</f>
        <v>76.25</v>
      </c>
      <c r="M58">
        <f t="shared" si="55"/>
        <v>56.25</v>
      </c>
      <c r="N58">
        <f t="shared" si="55"/>
        <v>66.25</v>
      </c>
      <c r="O58">
        <f t="shared" si="55"/>
        <v>40</v>
      </c>
      <c r="P58">
        <f t="shared" si="55"/>
        <v>81.25</v>
      </c>
      <c r="Q58">
        <f t="shared" si="55"/>
        <v>56.25</v>
      </c>
      <c r="R58">
        <f t="shared" si="55"/>
        <v>76.25</v>
      </c>
      <c r="S58">
        <f t="shared" si="55"/>
        <v>81.25</v>
      </c>
      <c r="T58">
        <f t="shared" si="55"/>
        <v>81.25</v>
      </c>
    </row>
    <row r="59" ht="15" spans="1:20">
      <c r="A59" s="82">
        <v>56</v>
      </c>
      <c r="B59" s="83" t="s">
        <v>35</v>
      </c>
      <c r="C59" s="83" t="s">
        <v>13</v>
      </c>
      <c r="D59" s="83" t="s">
        <v>18</v>
      </c>
      <c r="E59" s="83" t="s">
        <v>14</v>
      </c>
      <c r="F59" s="83" t="s">
        <v>18</v>
      </c>
      <c r="G59" s="83" t="s">
        <v>13</v>
      </c>
      <c r="H59" s="83" t="s">
        <v>18</v>
      </c>
      <c r="I59" s="83" t="s">
        <v>42</v>
      </c>
      <c r="J59" s="83" t="s">
        <v>23</v>
      </c>
      <c r="L59">
        <f t="shared" ref="L59:T59" si="56">IF(B59="O",((10*10)-3.75),IF(B59="A+",((9*10)-3.75),IF(B59="A",((8.5*10)-3.75),IF(B59="B+",((8*10)-3.75),IF(B59="B",((7*10)-3.75),IF(B59="C",((6*10)-3.75),IF(B59="P",((5*10)-3.75),40)))))))</f>
        <v>96.25</v>
      </c>
      <c r="M59">
        <f t="shared" si="56"/>
        <v>66.25</v>
      </c>
      <c r="N59">
        <f t="shared" si="56"/>
        <v>76.25</v>
      </c>
      <c r="O59">
        <f t="shared" si="56"/>
        <v>56.25</v>
      </c>
      <c r="P59">
        <f t="shared" si="56"/>
        <v>76.25</v>
      </c>
      <c r="Q59">
        <f t="shared" si="56"/>
        <v>66.25</v>
      </c>
      <c r="R59">
        <f t="shared" si="56"/>
        <v>76.25</v>
      </c>
      <c r="S59">
        <f t="shared" si="56"/>
        <v>86.25</v>
      </c>
      <c r="T59">
        <f t="shared" si="56"/>
        <v>81.25</v>
      </c>
    </row>
    <row r="60" ht="15" spans="1:20">
      <c r="A60" s="82">
        <v>57</v>
      </c>
      <c r="B60" s="83" t="s">
        <v>23</v>
      </c>
      <c r="C60" s="83" t="s">
        <v>13</v>
      </c>
      <c r="D60" s="83" t="s">
        <v>18</v>
      </c>
      <c r="E60" s="83" t="s">
        <v>23</v>
      </c>
      <c r="F60" s="83" t="s">
        <v>18</v>
      </c>
      <c r="G60" s="83" t="s">
        <v>13</v>
      </c>
      <c r="H60" s="83" t="s">
        <v>18</v>
      </c>
      <c r="I60" s="83" t="s">
        <v>18</v>
      </c>
      <c r="J60" s="83" t="s">
        <v>23</v>
      </c>
      <c r="L60">
        <f t="shared" ref="L60:T60" si="57">IF(B60="O",((10*10)-3.75),IF(B60="A+",((9*10)-3.75),IF(B60="A",((8.5*10)-3.75),IF(B60="B+",((8*10)-3.75),IF(B60="B",((7*10)-3.75),IF(B60="C",((6*10)-3.75),IF(B60="P",((5*10)-3.75),40)))))))</f>
        <v>81.25</v>
      </c>
      <c r="M60">
        <f t="shared" si="57"/>
        <v>66.25</v>
      </c>
      <c r="N60">
        <f t="shared" si="57"/>
        <v>76.25</v>
      </c>
      <c r="O60">
        <f t="shared" si="57"/>
        <v>81.25</v>
      </c>
      <c r="P60">
        <f t="shared" si="57"/>
        <v>76.25</v>
      </c>
      <c r="Q60">
        <f t="shared" si="57"/>
        <v>66.25</v>
      </c>
      <c r="R60">
        <f t="shared" si="57"/>
        <v>76.25</v>
      </c>
      <c r="S60">
        <f t="shared" si="57"/>
        <v>76.25</v>
      </c>
      <c r="T60">
        <f t="shared" si="57"/>
        <v>81.25</v>
      </c>
    </row>
    <row r="61" ht="15" spans="1:20">
      <c r="A61" s="82">
        <v>58</v>
      </c>
      <c r="B61" s="83" t="s">
        <v>18</v>
      </c>
      <c r="C61" s="83" t="s">
        <v>16</v>
      </c>
      <c r="D61" s="83" t="s">
        <v>23</v>
      </c>
      <c r="E61" s="83" t="s">
        <v>13</v>
      </c>
      <c r="F61" s="83" t="s">
        <v>13</v>
      </c>
      <c r="G61" s="83" t="s">
        <v>13</v>
      </c>
      <c r="H61" s="83" t="s">
        <v>14</v>
      </c>
      <c r="I61" s="83" t="s">
        <v>18</v>
      </c>
      <c r="J61" s="83" t="s">
        <v>23</v>
      </c>
      <c r="L61">
        <f t="shared" ref="L61:T61" si="58">IF(B61="O",((10*10)-3.75),IF(B61="A+",((9*10)-3.75),IF(B61="A",((8.5*10)-3.75),IF(B61="B+",((8*10)-3.75),IF(B61="B",((7*10)-3.75),IF(B61="C",((6*10)-3.75),IF(B61="P",((5*10)-3.75),40)))))))</f>
        <v>76.25</v>
      </c>
      <c r="M61">
        <f t="shared" si="58"/>
        <v>40</v>
      </c>
      <c r="N61">
        <f t="shared" si="58"/>
        <v>81.25</v>
      </c>
      <c r="O61">
        <f t="shared" si="58"/>
        <v>66.25</v>
      </c>
      <c r="P61">
        <f t="shared" si="58"/>
        <v>66.25</v>
      </c>
      <c r="Q61">
        <f t="shared" si="58"/>
        <v>66.25</v>
      </c>
      <c r="R61">
        <f t="shared" si="58"/>
        <v>56.25</v>
      </c>
      <c r="S61">
        <f t="shared" si="58"/>
        <v>76.25</v>
      </c>
      <c r="T61">
        <f t="shared" si="58"/>
        <v>81.25</v>
      </c>
    </row>
    <row r="62" ht="15" spans="1:20">
      <c r="A62" s="82">
        <v>59</v>
      </c>
      <c r="B62" s="83" t="s">
        <v>13</v>
      </c>
      <c r="C62" s="83" t="s">
        <v>13</v>
      </c>
      <c r="D62" s="83" t="s">
        <v>13</v>
      </c>
      <c r="E62" s="83" t="s">
        <v>14</v>
      </c>
      <c r="F62" s="83" t="s">
        <v>23</v>
      </c>
      <c r="G62" s="83" t="s">
        <v>14</v>
      </c>
      <c r="H62" s="83" t="s">
        <v>13</v>
      </c>
      <c r="I62" s="83" t="s">
        <v>14</v>
      </c>
      <c r="J62" s="83" t="s">
        <v>23</v>
      </c>
      <c r="L62">
        <f t="shared" ref="L62:T62" si="59">IF(B62="O",((10*10)-3.75),IF(B62="A+",((9*10)-3.75),IF(B62="A",((8.5*10)-3.75),IF(B62="B+",((8*10)-3.75),IF(B62="B",((7*10)-3.75),IF(B62="C",((6*10)-3.75),IF(B62="P",((5*10)-3.75),40)))))))</f>
        <v>66.25</v>
      </c>
      <c r="M62">
        <f t="shared" si="59"/>
        <v>66.25</v>
      </c>
      <c r="N62">
        <f t="shared" si="59"/>
        <v>66.25</v>
      </c>
      <c r="O62">
        <f t="shared" si="59"/>
        <v>56.25</v>
      </c>
      <c r="P62">
        <f t="shared" si="59"/>
        <v>81.25</v>
      </c>
      <c r="Q62">
        <f t="shared" si="59"/>
        <v>56.25</v>
      </c>
      <c r="R62">
        <f t="shared" si="59"/>
        <v>66.25</v>
      </c>
      <c r="S62">
        <f t="shared" si="59"/>
        <v>56.25</v>
      </c>
      <c r="T62">
        <f t="shared" si="59"/>
        <v>81.25</v>
      </c>
    </row>
    <row r="63" ht="15" spans="1:20">
      <c r="A63" s="82">
        <v>60</v>
      </c>
      <c r="B63" s="83" t="s">
        <v>14</v>
      </c>
      <c r="C63" s="83" t="s">
        <v>14</v>
      </c>
      <c r="D63" s="83" t="s">
        <v>16</v>
      </c>
      <c r="E63" s="83" t="s">
        <v>16</v>
      </c>
      <c r="F63" s="83" t="s">
        <v>18</v>
      </c>
      <c r="G63" s="83" t="s">
        <v>14</v>
      </c>
      <c r="H63" s="83" t="s">
        <v>13</v>
      </c>
      <c r="I63" s="83" t="s">
        <v>18</v>
      </c>
      <c r="J63" s="83" t="s">
        <v>18</v>
      </c>
      <c r="L63">
        <f t="shared" ref="L63:T63" si="60">IF(B63="O",((10*10)-3.75),IF(B63="A+",((9*10)-3.75),IF(B63="A",((8.5*10)-3.75),IF(B63="B+",((8*10)-3.75),IF(B63="B",((7*10)-3.75),IF(B63="C",((6*10)-3.75),IF(B63="P",((5*10)-3.75),40)))))))</f>
        <v>56.25</v>
      </c>
      <c r="M63">
        <f t="shared" si="60"/>
        <v>56.25</v>
      </c>
      <c r="N63">
        <f t="shared" si="60"/>
        <v>40</v>
      </c>
      <c r="O63">
        <f t="shared" si="60"/>
        <v>40</v>
      </c>
      <c r="P63">
        <f t="shared" si="60"/>
        <v>76.25</v>
      </c>
      <c r="Q63">
        <f t="shared" si="60"/>
        <v>56.25</v>
      </c>
      <c r="R63">
        <f t="shared" si="60"/>
        <v>66.25</v>
      </c>
      <c r="S63">
        <f t="shared" si="60"/>
        <v>76.25</v>
      </c>
      <c r="T63">
        <f t="shared" si="60"/>
        <v>76.25</v>
      </c>
    </row>
    <row r="64" ht="15" spans="1:20">
      <c r="A64" s="82">
        <v>61</v>
      </c>
      <c r="B64" s="83" t="s">
        <v>35</v>
      </c>
      <c r="C64" s="83" t="s">
        <v>13</v>
      </c>
      <c r="D64" s="83" t="s">
        <v>18</v>
      </c>
      <c r="E64" s="83" t="s">
        <v>13</v>
      </c>
      <c r="F64" s="83" t="s">
        <v>23</v>
      </c>
      <c r="G64" s="83" t="s">
        <v>13</v>
      </c>
      <c r="H64" s="83" t="s">
        <v>18</v>
      </c>
      <c r="I64" s="83" t="s">
        <v>13</v>
      </c>
      <c r="J64" s="83" t="s">
        <v>18</v>
      </c>
      <c r="L64">
        <f t="shared" ref="L64:T64" si="61">IF(B64="O",((10*10)-3.75),IF(B64="A+",((9*10)-3.75),IF(B64="A",((8.5*10)-3.75),IF(B64="B+",((8*10)-3.75),IF(B64="B",((7*10)-3.75),IF(B64="C",((6*10)-3.75),IF(B64="P",((5*10)-3.75),40)))))))</f>
        <v>96.25</v>
      </c>
      <c r="M64">
        <f t="shared" si="61"/>
        <v>66.25</v>
      </c>
      <c r="N64">
        <f t="shared" si="61"/>
        <v>76.25</v>
      </c>
      <c r="O64">
        <f t="shared" si="61"/>
        <v>66.25</v>
      </c>
      <c r="P64">
        <f t="shared" si="61"/>
        <v>81.25</v>
      </c>
      <c r="Q64">
        <f t="shared" si="61"/>
        <v>66.25</v>
      </c>
      <c r="R64">
        <f t="shared" si="61"/>
        <v>76.25</v>
      </c>
      <c r="S64">
        <f t="shared" si="61"/>
        <v>66.25</v>
      </c>
      <c r="T64">
        <f t="shared" si="61"/>
        <v>76.25</v>
      </c>
    </row>
    <row r="65" ht="15" spans="1:20">
      <c r="A65" s="82">
        <v>62</v>
      </c>
      <c r="B65" s="83" t="s">
        <v>13</v>
      </c>
      <c r="C65" s="83" t="s">
        <v>15</v>
      </c>
      <c r="D65" s="83" t="s">
        <v>18</v>
      </c>
      <c r="E65" s="83" t="s">
        <v>13</v>
      </c>
      <c r="F65" s="83" t="s">
        <v>14</v>
      </c>
      <c r="G65" s="83" t="s">
        <v>14</v>
      </c>
      <c r="H65" s="83" t="s">
        <v>14</v>
      </c>
      <c r="I65" s="83" t="s">
        <v>18</v>
      </c>
      <c r="J65" s="83" t="s">
        <v>18</v>
      </c>
      <c r="L65">
        <f t="shared" ref="L65:T65" si="62">IF(B65="O",((10*10)-3.75),IF(B65="A+",((9*10)-3.75),IF(B65="A",((8.5*10)-3.75),IF(B65="B+",((8*10)-3.75),IF(B65="B",((7*10)-3.75),IF(B65="C",((6*10)-3.75),IF(B65="P",((5*10)-3.75),40)))))))</f>
        <v>66.25</v>
      </c>
      <c r="M65">
        <f t="shared" si="62"/>
        <v>46.25</v>
      </c>
      <c r="N65">
        <f t="shared" si="62"/>
        <v>76.25</v>
      </c>
      <c r="O65">
        <f t="shared" si="62"/>
        <v>66.25</v>
      </c>
      <c r="P65">
        <f t="shared" si="62"/>
        <v>56.25</v>
      </c>
      <c r="Q65">
        <f t="shared" si="62"/>
        <v>56.25</v>
      </c>
      <c r="R65">
        <f t="shared" si="62"/>
        <v>56.25</v>
      </c>
      <c r="S65">
        <f t="shared" si="62"/>
        <v>76.25</v>
      </c>
      <c r="T65">
        <f t="shared" si="62"/>
        <v>76.25</v>
      </c>
    </row>
    <row r="66" ht="15" spans="1:20">
      <c r="A66" s="82">
        <v>63</v>
      </c>
      <c r="B66" s="83" t="s">
        <v>42</v>
      </c>
      <c r="C66" s="83" t="s">
        <v>13</v>
      </c>
      <c r="D66" s="83" t="s">
        <v>18</v>
      </c>
      <c r="E66" s="83" t="s">
        <v>14</v>
      </c>
      <c r="F66" s="83" t="s">
        <v>42</v>
      </c>
      <c r="G66" s="83" t="s">
        <v>13</v>
      </c>
      <c r="H66" s="83" t="s">
        <v>18</v>
      </c>
      <c r="I66" s="83" t="s">
        <v>23</v>
      </c>
      <c r="J66" s="83" t="s">
        <v>23</v>
      </c>
      <c r="L66">
        <f t="shared" ref="L66:T66" si="63">IF(B66="O",((10*10)-3.75),IF(B66="A+",((9*10)-3.75),IF(B66="A",((8.5*10)-3.75),IF(B66="B+",((8*10)-3.75),IF(B66="B",((7*10)-3.75),IF(B66="C",((6*10)-3.75),IF(B66="P",((5*10)-3.75),40)))))))</f>
        <v>86.25</v>
      </c>
      <c r="M66">
        <f t="shared" si="63"/>
        <v>66.25</v>
      </c>
      <c r="N66">
        <f t="shared" si="63"/>
        <v>76.25</v>
      </c>
      <c r="O66">
        <f t="shared" si="63"/>
        <v>56.25</v>
      </c>
      <c r="P66">
        <f t="shared" si="63"/>
        <v>86.25</v>
      </c>
      <c r="Q66">
        <f t="shared" si="63"/>
        <v>66.25</v>
      </c>
      <c r="R66">
        <f t="shared" si="63"/>
        <v>76.25</v>
      </c>
      <c r="S66">
        <f t="shared" si="63"/>
        <v>81.25</v>
      </c>
      <c r="T66">
        <f t="shared" si="63"/>
        <v>81.25</v>
      </c>
    </row>
    <row r="67" ht="15" spans="1:20">
      <c r="A67" s="82">
        <v>64</v>
      </c>
      <c r="B67" s="83" t="s">
        <v>14</v>
      </c>
      <c r="C67" s="83" t="s">
        <v>13</v>
      </c>
      <c r="D67" s="83" t="s">
        <v>13</v>
      </c>
      <c r="E67" s="83" t="s">
        <v>16</v>
      </c>
      <c r="F67" s="83" t="s">
        <v>23</v>
      </c>
      <c r="G67" s="83" t="s">
        <v>14</v>
      </c>
      <c r="H67" s="83" t="s">
        <v>18</v>
      </c>
      <c r="I67" s="83" t="s">
        <v>18</v>
      </c>
      <c r="J67" s="83" t="s">
        <v>23</v>
      </c>
      <c r="L67">
        <f t="shared" ref="L67:T67" si="64">IF(B67="O",((10*10)-3.75),IF(B67="A+",((9*10)-3.75),IF(B67="A",((8.5*10)-3.75),IF(B67="B+",((8*10)-3.75),IF(B67="B",((7*10)-3.75),IF(B67="C",((6*10)-3.75),IF(B67="P",((5*10)-3.75),40)))))))</f>
        <v>56.25</v>
      </c>
      <c r="M67">
        <f t="shared" si="64"/>
        <v>66.25</v>
      </c>
      <c r="N67">
        <f t="shared" si="64"/>
        <v>66.25</v>
      </c>
      <c r="O67">
        <f t="shared" si="64"/>
        <v>40</v>
      </c>
      <c r="P67">
        <f t="shared" si="64"/>
        <v>81.25</v>
      </c>
      <c r="Q67">
        <f t="shared" si="64"/>
        <v>56.25</v>
      </c>
      <c r="R67">
        <f t="shared" si="64"/>
        <v>76.25</v>
      </c>
      <c r="S67">
        <f t="shared" si="64"/>
        <v>76.25</v>
      </c>
      <c r="T67">
        <f t="shared" si="64"/>
        <v>81.25</v>
      </c>
    </row>
    <row r="68" ht="15" spans="1:20">
      <c r="A68" s="82">
        <v>65</v>
      </c>
      <c r="B68" s="83" t="s">
        <v>35</v>
      </c>
      <c r="C68" s="83" t="s">
        <v>23</v>
      </c>
      <c r="D68" s="83" t="s">
        <v>18</v>
      </c>
      <c r="E68" s="83" t="s">
        <v>14</v>
      </c>
      <c r="F68" s="83" t="s">
        <v>42</v>
      </c>
      <c r="G68" s="83" t="s">
        <v>18</v>
      </c>
      <c r="H68" s="83" t="s">
        <v>18</v>
      </c>
      <c r="I68" s="83" t="s">
        <v>18</v>
      </c>
      <c r="J68" s="83" t="s">
        <v>23</v>
      </c>
      <c r="L68">
        <f t="shared" ref="L68:T68" si="65">IF(B68="O",((10*10)-3.75),IF(B68="A+",((9*10)-3.75),IF(B68="A",((8.5*10)-3.75),IF(B68="B+",((8*10)-3.75),IF(B68="B",((7*10)-3.75),IF(B68="C",((6*10)-3.75),IF(B68="P",((5*10)-3.75),40)))))))</f>
        <v>96.25</v>
      </c>
      <c r="M68">
        <f t="shared" si="65"/>
        <v>81.25</v>
      </c>
      <c r="N68">
        <f t="shared" si="65"/>
        <v>76.25</v>
      </c>
      <c r="O68">
        <f t="shared" si="65"/>
        <v>56.25</v>
      </c>
      <c r="P68">
        <f t="shared" si="65"/>
        <v>86.25</v>
      </c>
      <c r="Q68">
        <f t="shared" si="65"/>
        <v>76.25</v>
      </c>
      <c r="R68">
        <f t="shared" si="65"/>
        <v>76.25</v>
      </c>
      <c r="S68">
        <f t="shared" si="65"/>
        <v>76.25</v>
      </c>
      <c r="T68">
        <f t="shared" si="65"/>
        <v>81.25</v>
      </c>
    </row>
    <row r="69" ht="15" spans="1:20">
      <c r="A69" s="82">
        <v>66</v>
      </c>
      <c r="B69" s="83" t="s">
        <v>35</v>
      </c>
      <c r="C69" s="83" t="s">
        <v>23</v>
      </c>
      <c r="D69" s="83" t="s">
        <v>18</v>
      </c>
      <c r="E69" s="83" t="s">
        <v>23</v>
      </c>
      <c r="F69" s="83" t="s">
        <v>23</v>
      </c>
      <c r="G69" s="83" t="s">
        <v>18</v>
      </c>
      <c r="H69" s="83" t="s">
        <v>18</v>
      </c>
      <c r="I69" s="83" t="s">
        <v>23</v>
      </c>
      <c r="J69" s="83" t="s">
        <v>23</v>
      </c>
      <c r="L69">
        <f t="shared" ref="L69:T69" si="66">IF(B69="O",((10*10)-3.75),IF(B69="A+",((9*10)-3.75),IF(B69="A",((8.5*10)-3.75),IF(B69="B+",((8*10)-3.75),IF(B69="B",((7*10)-3.75),IF(B69="C",((6*10)-3.75),IF(B69="P",((5*10)-3.75),40)))))))</f>
        <v>96.25</v>
      </c>
      <c r="M69">
        <f t="shared" si="66"/>
        <v>81.25</v>
      </c>
      <c r="N69">
        <f t="shared" si="66"/>
        <v>76.25</v>
      </c>
      <c r="O69">
        <f t="shared" si="66"/>
        <v>81.25</v>
      </c>
      <c r="P69">
        <f t="shared" si="66"/>
        <v>81.25</v>
      </c>
      <c r="Q69">
        <f t="shared" si="66"/>
        <v>76.25</v>
      </c>
      <c r="R69">
        <f t="shared" si="66"/>
        <v>76.25</v>
      </c>
      <c r="S69">
        <f t="shared" si="66"/>
        <v>81.25</v>
      </c>
      <c r="T69">
        <f t="shared" si="66"/>
        <v>81.25</v>
      </c>
    </row>
    <row r="70" ht="15" spans="1:20">
      <c r="A70" s="82">
        <v>67</v>
      </c>
      <c r="B70" s="83" t="s">
        <v>13</v>
      </c>
      <c r="C70" s="83" t="s">
        <v>14</v>
      </c>
      <c r="D70" s="83" t="s">
        <v>15</v>
      </c>
      <c r="E70" s="83" t="s">
        <v>16</v>
      </c>
      <c r="F70" s="83" t="s">
        <v>18</v>
      </c>
      <c r="G70" s="83" t="s">
        <v>13</v>
      </c>
      <c r="H70" s="83" t="s">
        <v>14</v>
      </c>
      <c r="I70" s="83" t="s">
        <v>18</v>
      </c>
      <c r="J70" s="83" t="s">
        <v>23</v>
      </c>
      <c r="L70">
        <f t="shared" ref="L70:T70" si="67">IF(B70="O",((10*10)-3.75),IF(B70="A+",((9*10)-3.75),IF(B70="A",((8.5*10)-3.75),IF(B70="B+",((8*10)-3.75),IF(B70="B",((7*10)-3.75),IF(B70="C",((6*10)-3.75),IF(B70="P",((5*10)-3.75),40)))))))</f>
        <v>66.25</v>
      </c>
      <c r="M70">
        <f t="shared" si="67"/>
        <v>56.25</v>
      </c>
      <c r="N70">
        <f t="shared" si="67"/>
        <v>46.25</v>
      </c>
      <c r="O70">
        <f t="shared" si="67"/>
        <v>40</v>
      </c>
      <c r="P70">
        <f t="shared" si="67"/>
        <v>76.25</v>
      </c>
      <c r="Q70">
        <f t="shared" si="67"/>
        <v>66.25</v>
      </c>
      <c r="R70">
        <f t="shared" si="67"/>
        <v>56.25</v>
      </c>
      <c r="S70">
        <f t="shared" si="67"/>
        <v>76.25</v>
      </c>
      <c r="T70">
        <f t="shared" si="67"/>
        <v>81.25</v>
      </c>
    </row>
    <row r="71" ht="15" spans="1:20">
      <c r="A71" s="82">
        <v>68</v>
      </c>
      <c r="B71" s="83" t="s">
        <v>14</v>
      </c>
      <c r="C71" s="83" t="s">
        <v>13</v>
      </c>
      <c r="D71" s="83" t="s">
        <v>14</v>
      </c>
      <c r="E71" s="83" t="s">
        <v>13</v>
      </c>
      <c r="F71" s="83" t="s">
        <v>23</v>
      </c>
      <c r="G71" s="83" t="s">
        <v>14</v>
      </c>
      <c r="H71" s="83" t="s">
        <v>18</v>
      </c>
      <c r="I71" s="83" t="s">
        <v>18</v>
      </c>
      <c r="J71" s="83" t="s">
        <v>18</v>
      </c>
      <c r="L71">
        <f t="shared" ref="L71:T71" si="68">IF(B71="O",((10*10)-3.75),IF(B71="A+",((9*10)-3.75),IF(B71="A",((8.5*10)-3.75),IF(B71="B+",((8*10)-3.75),IF(B71="B",((7*10)-3.75),IF(B71="C",((6*10)-3.75),IF(B71="P",((5*10)-3.75),40)))))))</f>
        <v>56.25</v>
      </c>
      <c r="M71">
        <f t="shared" si="68"/>
        <v>66.25</v>
      </c>
      <c r="N71">
        <f t="shared" si="68"/>
        <v>56.25</v>
      </c>
      <c r="O71">
        <f t="shared" si="68"/>
        <v>66.25</v>
      </c>
      <c r="P71">
        <f t="shared" si="68"/>
        <v>81.25</v>
      </c>
      <c r="Q71">
        <f t="shared" si="68"/>
        <v>56.25</v>
      </c>
      <c r="R71">
        <f t="shared" si="68"/>
        <v>76.25</v>
      </c>
      <c r="S71">
        <f t="shared" si="68"/>
        <v>76.25</v>
      </c>
      <c r="T71">
        <f t="shared" si="68"/>
        <v>76.25</v>
      </c>
    </row>
    <row r="72" ht="15" spans="1:20">
      <c r="A72" s="82">
        <v>69</v>
      </c>
      <c r="B72" s="83" t="s">
        <v>23</v>
      </c>
      <c r="C72" s="83" t="s">
        <v>13</v>
      </c>
      <c r="D72" s="83" t="s">
        <v>18</v>
      </c>
      <c r="E72" s="83" t="s">
        <v>18</v>
      </c>
      <c r="F72" s="83" t="s">
        <v>18</v>
      </c>
      <c r="G72" s="83" t="s">
        <v>18</v>
      </c>
      <c r="H72" s="83" t="s">
        <v>18</v>
      </c>
      <c r="I72" s="83" t="s">
        <v>18</v>
      </c>
      <c r="J72" s="83" t="s">
        <v>18</v>
      </c>
      <c r="L72">
        <f t="shared" ref="L72:T72" si="69">IF(B72="O",((10*10)-3.75),IF(B72="A+",((9*10)-3.75),IF(B72="A",((8.5*10)-3.75),IF(B72="B+",((8*10)-3.75),IF(B72="B",((7*10)-3.75),IF(B72="C",((6*10)-3.75),IF(B72="P",((5*10)-3.75),40)))))))</f>
        <v>81.25</v>
      </c>
      <c r="M72">
        <f t="shared" si="69"/>
        <v>66.25</v>
      </c>
      <c r="N72">
        <f t="shared" si="69"/>
        <v>76.25</v>
      </c>
      <c r="O72">
        <f t="shared" si="69"/>
        <v>76.25</v>
      </c>
      <c r="P72">
        <f t="shared" si="69"/>
        <v>76.25</v>
      </c>
      <c r="Q72">
        <f t="shared" si="69"/>
        <v>76.25</v>
      </c>
      <c r="R72">
        <f t="shared" si="69"/>
        <v>76.25</v>
      </c>
      <c r="S72">
        <f t="shared" si="69"/>
        <v>76.25</v>
      </c>
      <c r="T72">
        <f t="shared" si="69"/>
        <v>76.25</v>
      </c>
    </row>
    <row r="73" ht="15" spans="1:20">
      <c r="A73" s="82">
        <v>70</v>
      </c>
      <c r="B73" s="83" t="s">
        <v>13</v>
      </c>
      <c r="C73" s="83" t="s">
        <v>14</v>
      </c>
      <c r="D73" s="83" t="s">
        <v>13</v>
      </c>
      <c r="E73" s="83" t="s">
        <v>14</v>
      </c>
      <c r="F73" s="83" t="s">
        <v>18</v>
      </c>
      <c r="G73" s="83" t="s">
        <v>18</v>
      </c>
      <c r="H73" s="83" t="s">
        <v>18</v>
      </c>
      <c r="I73" s="83" t="s">
        <v>13</v>
      </c>
      <c r="J73" s="83" t="s">
        <v>18</v>
      </c>
      <c r="L73">
        <f t="shared" ref="L73:T73" si="70">IF(B73="O",((10*10)-3.75),IF(B73="A+",((9*10)-3.75),IF(B73="A",((8.5*10)-3.75),IF(B73="B+",((8*10)-3.75),IF(B73="B",((7*10)-3.75),IF(B73="C",((6*10)-3.75),IF(B73="P",((5*10)-3.75),40)))))))</f>
        <v>66.25</v>
      </c>
      <c r="M73">
        <f t="shared" si="70"/>
        <v>56.25</v>
      </c>
      <c r="N73">
        <f t="shared" si="70"/>
        <v>66.25</v>
      </c>
      <c r="O73">
        <f t="shared" si="70"/>
        <v>56.25</v>
      </c>
      <c r="P73">
        <f t="shared" si="70"/>
        <v>76.25</v>
      </c>
      <c r="Q73">
        <f t="shared" si="70"/>
        <v>76.25</v>
      </c>
      <c r="R73">
        <f t="shared" si="70"/>
        <v>76.25</v>
      </c>
      <c r="S73">
        <f t="shared" si="70"/>
        <v>66.25</v>
      </c>
      <c r="T73">
        <f t="shared" si="70"/>
        <v>76.25</v>
      </c>
    </row>
    <row r="74" ht="15" spans="1:20">
      <c r="A74" s="82">
        <v>71</v>
      </c>
      <c r="B74" s="83" t="s">
        <v>13</v>
      </c>
      <c r="C74" s="83" t="s">
        <v>13</v>
      </c>
      <c r="D74" s="83" t="s">
        <v>14</v>
      </c>
      <c r="E74" s="83" t="s">
        <v>13</v>
      </c>
      <c r="F74" s="83" t="s">
        <v>18</v>
      </c>
      <c r="G74" s="83" t="s">
        <v>18</v>
      </c>
      <c r="H74" s="83" t="s">
        <v>18</v>
      </c>
      <c r="I74" s="83" t="s">
        <v>18</v>
      </c>
      <c r="J74" s="83" t="s">
        <v>18</v>
      </c>
      <c r="L74">
        <f t="shared" ref="L74:T74" si="71">IF(B74="O",((10*10)-3.75),IF(B74="A+",((9*10)-3.75),IF(B74="A",((8.5*10)-3.75),IF(B74="B+",((8*10)-3.75),IF(B74="B",((7*10)-3.75),IF(B74="C",((6*10)-3.75),IF(B74="P",((5*10)-3.75),40)))))))</f>
        <v>66.25</v>
      </c>
      <c r="M74">
        <f t="shared" si="71"/>
        <v>66.25</v>
      </c>
      <c r="N74">
        <f t="shared" si="71"/>
        <v>56.25</v>
      </c>
      <c r="O74">
        <f t="shared" si="71"/>
        <v>66.25</v>
      </c>
      <c r="P74">
        <f t="shared" si="71"/>
        <v>76.25</v>
      </c>
      <c r="Q74">
        <f t="shared" si="71"/>
        <v>76.25</v>
      </c>
      <c r="R74">
        <f t="shared" si="71"/>
        <v>76.25</v>
      </c>
      <c r="S74">
        <f t="shared" si="71"/>
        <v>76.25</v>
      </c>
      <c r="T74">
        <f t="shared" si="71"/>
        <v>76.25</v>
      </c>
    </row>
    <row r="75" ht="15" spans="1:20">
      <c r="A75" s="82">
        <v>72</v>
      </c>
      <c r="B75" s="83" t="s">
        <v>42</v>
      </c>
      <c r="C75" s="83" t="s">
        <v>23</v>
      </c>
      <c r="D75" s="83" t="s">
        <v>42</v>
      </c>
      <c r="E75" s="83" t="s">
        <v>23</v>
      </c>
      <c r="F75" s="83" t="s">
        <v>35</v>
      </c>
      <c r="G75" s="83" t="s">
        <v>18</v>
      </c>
      <c r="H75" s="83" t="s">
        <v>42</v>
      </c>
      <c r="I75" s="83" t="s">
        <v>23</v>
      </c>
      <c r="J75" s="83" t="s">
        <v>23</v>
      </c>
      <c r="L75">
        <f t="shared" ref="L75:T75" si="72">IF(B75="O",((10*10)-3.75),IF(B75="A+",((9*10)-3.75),IF(B75="A",((8.5*10)-3.75),IF(B75="B+",((8*10)-3.75),IF(B75="B",((7*10)-3.75),IF(B75="C",((6*10)-3.75),IF(B75="P",((5*10)-3.75),40)))))))</f>
        <v>86.25</v>
      </c>
      <c r="M75">
        <f t="shared" si="72"/>
        <v>81.25</v>
      </c>
      <c r="N75">
        <f t="shared" si="72"/>
        <v>86.25</v>
      </c>
      <c r="O75">
        <f t="shared" si="72"/>
        <v>81.25</v>
      </c>
      <c r="P75">
        <f t="shared" si="72"/>
        <v>96.25</v>
      </c>
      <c r="Q75">
        <f t="shared" si="72"/>
        <v>76.25</v>
      </c>
      <c r="R75">
        <f t="shared" si="72"/>
        <v>86.25</v>
      </c>
      <c r="S75">
        <f t="shared" si="72"/>
        <v>81.25</v>
      </c>
      <c r="T75">
        <f t="shared" si="72"/>
        <v>81.25</v>
      </c>
    </row>
    <row r="76" ht="15" spans="1:20">
      <c r="A76" s="82">
        <v>73</v>
      </c>
      <c r="B76" s="83" t="s">
        <v>18</v>
      </c>
      <c r="C76" s="83" t="s">
        <v>13</v>
      </c>
      <c r="D76" s="83" t="s">
        <v>13</v>
      </c>
      <c r="E76" s="83" t="s">
        <v>14</v>
      </c>
      <c r="F76" s="83" t="s">
        <v>23</v>
      </c>
      <c r="G76" s="83" t="s">
        <v>13</v>
      </c>
      <c r="H76" s="83" t="s">
        <v>13</v>
      </c>
      <c r="I76" s="83" t="s">
        <v>13</v>
      </c>
      <c r="J76" s="83" t="s">
        <v>18</v>
      </c>
      <c r="L76">
        <f t="shared" ref="L76:T76" si="73">IF(B76="O",((10*10)-3.75),IF(B76="A+",((9*10)-3.75),IF(B76="A",((8.5*10)-3.75),IF(B76="B+",((8*10)-3.75),IF(B76="B",((7*10)-3.75),IF(B76="C",((6*10)-3.75),IF(B76="P",((5*10)-3.75),40)))))))</f>
        <v>76.25</v>
      </c>
      <c r="M76">
        <f t="shared" si="73"/>
        <v>66.25</v>
      </c>
      <c r="N76">
        <f t="shared" si="73"/>
        <v>66.25</v>
      </c>
      <c r="O76">
        <f t="shared" si="73"/>
        <v>56.25</v>
      </c>
      <c r="P76">
        <f t="shared" si="73"/>
        <v>81.25</v>
      </c>
      <c r="Q76">
        <f t="shared" si="73"/>
        <v>66.25</v>
      </c>
      <c r="R76">
        <f t="shared" si="73"/>
        <v>66.25</v>
      </c>
      <c r="S76">
        <f t="shared" si="73"/>
        <v>66.25</v>
      </c>
      <c r="T76">
        <f t="shared" si="73"/>
        <v>76.25</v>
      </c>
    </row>
    <row r="77" ht="15" spans="1:20">
      <c r="A77" s="82">
        <v>74</v>
      </c>
      <c r="B77" s="83" t="s">
        <v>35</v>
      </c>
      <c r="C77" s="83" t="s">
        <v>42</v>
      </c>
      <c r="D77" s="83" t="s">
        <v>42</v>
      </c>
      <c r="E77" s="83" t="s">
        <v>42</v>
      </c>
      <c r="F77" s="83" t="s">
        <v>35</v>
      </c>
      <c r="G77" s="83" t="s">
        <v>42</v>
      </c>
      <c r="H77" s="83" t="s">
        <v>42</v>
      </c>
      <c r="I77" s="83" t="s">
        <v>23</v>
      </c>
      <c r="J77" s="83" t="s">
        <v>42</v>
      </c>
      <c r="L77">
        <f t="shared" ref="L77:T77" si="74">IF(B77="O",((10*10)-3.75),IF(B77="A+",((9*10)-3.75),IF(B77="A",((8.5*10)-3.75),IF(B77="B+",((8*10)-3.75),IF(B77="B",((7*10)-3.75),IF(B77="C",((6*10)-3.75),IF(B77="P",((5*10)-3.75),40)))))))</f>
        <v>96.25</v>
      </c>
      <c r="M77">
        <f t="shared" si="74"/>
        <v>86.25</v>
      </c>
      <c r="N77">
        <f t="shared" si="74"/>
        <v>86.25</v>
      </c>
      <c r="O77">
        <f t="shared" si="74"/>
        <v>86.25</v>
      </c>
      <c r="P77">
        <f t="shared" si="74"/>
        <v>96.25</v>
      </c>
      <c r="Q77">
        <f t="shared" si="74"/>
        <v>86.25</v>
      </c>
      <c r="R77">
        <f t="shared" si="74"/>
        <v>86.25</v>
      </c>
      <c r="S77">
        <f t="shared" si="74"/>
        <v>81.25</v>
      </c>
      <c r="T77">
        <f t="shared" si="74"/>
        <v>86.25</v>
      </c>
    </row>
    <row r="78" ht="15" spans="1:20">
      <c r="A78" s="82">
        <v>75</v>
      </c>
      <c r="B78" s="83" t="s">
        <v>42</v>
      </c>
      <c r="C78" s="83" t="s">
        <v>13</v>
      </c>
      <c r="D78" s="83" t="s">
        <v>18</v>
      </c>
      <c r="E78" s="83" t="s">
        <v>13</v>
      </c>
      <c r="F78" s="83" t="s">
        <v>18</v>
      </c>
      <c r="G78" s="83" t="s">
        <v>13</v>
      </c>
      <c r="H78" s="83" t="s">
        <v>18</v>
      </c>
      <c r="I78" s="83" t="s">
        <v>23</v>
      </c>
      <c r="J78" s="83" t="s">
        <v>23</v>
      </c>
      <c r="L78">
        <f t="shared" ref="L78:T78" si="75">IF(B78="O",((10*10)-3.75),IF(B78="A+",((9*10)-3.75),IF(B78="A",((8.5*10)-3.75),IF(B78="B+",((8*10)-3.75),IF(B78="B",((7*10)-3.75),IF(B78="C",((6*10)-3.75),IF(B78="P",((5*10)-3.75),40)))))))</f>
        <v>86.25</v>
      </c>
      <c r="M78">
        <f t="shared" si="75"/>
        <v>66.25</v>
      </c>
      <c r="N78">
        <f t="shared" si="75"/>
        <v>76.25</v>
      </c>
      <c r="O78">
        <f t="shared" si="75"/>
        <v>66.25</v>
      </c>
      <c r="P78">
        <f t="shared" si="75"/>
        <v>76.25</v>
      </c>
      <c r="Q78">
        <f t="shared" si="75"/>
        <v>66.25</v>
      </c>
      <c r="R78">
        <f t="shared" si="75"/>
        <v>76.25</v>
      </c>
      <c r="S78">
        <f t="shared" si="75"/>
        <v>81.25</v>
      </c>
      <c r="T78">
        <f t="shared" si="75"/>
        <v>81.25</v>
      </c>
    </row>
    <row r="79" ht="15" spans="1:20">
      <c r="A79" s="82">
        <v>76</v>
      </c>
      <c r="B79" s="83" t="s">
        <v>35</v>
      </c>
      <c r="C79" s="83" t="s">
        <v>13</v>
      </c>
      <c r="D79" s="83" t="s">
        <v>18</v>
      </c>
      <c r="E79" s="83" t="s">
        <v>42</v>
      </c>
      <c r="F79" s="83" t="s">
        <v>18</v>
      </c>
      <c r="G79" s="83" t="s">
        <v>18</v>
      </c>
      <c r="H79" s="83" t="s">
        <v>42</v>
      </c>
      <c r="I79" s="83" t="s">
        <v>18</v>
      </c>
      <c r="J79" s="83" t="s">
        <v>23</v>
      </c>
      <c r="L79">
        <f t="shared" ref="L79:T79" si="76">IF(B79="O",((10*10)-3.75),IF(B79="A+",((9*10)-3.75),IF(B79="A",((8.5*10)-3.75),IF(B79="B+",((8*10)-3.75),IF(B79="B",((7*10)-3.75),IF(B79="C",((6*10)-3.75),IF(B79="P",((5*10)-3.75),40)))))))</f>
        <v>96.25</v>
      </c>
      <c r="M79">
        <f t="shared" si="76"/>
        <v>66.25</v>
      </c>
      <c r="N79">
        <f t="shared" si="76"/>
        <v>76.25</v>
      </c>
      <c r="O79">
        <f t="shared" si="76"/>
        <v>86.25</v>
      </c>
      <c r="P79">
        <f t="shared" si="76"/>
        <v>76.25</v>
      </c>
      <c r="Q79">
        <f t="shared" si="76"/>
        <v>76.25</v>
      </c>
      <c r="R79">
        <f t="shared" si="76"/>
        <v>86.25</v>
      </c>
      <c r="S79">
        <f t="shared" si="76"/>
        <v>76.25</v>
      </c>
      <c r="T79">
        <f t="shared" si="76"/>
        <v>81.25</v>
      </c>
    </row>
    <row r="80" ht="15" spans="1:20">
      <c r="A80" s="82">
        <v>77</v>
      </c>
      <c r="B80" s="83" t="s">
        <v>13</v>
      </c>
      <c r="C80" s="83" t="s">
        <v>14</v>
      </c>
      <c r="D80" s="83" t="s">
        <v>14</v>
      </c>
      <c r="E80" s="83" t="s">
        <v>13</v>
      </c>
      <c r="F80" s="83" t="s">
        <v>18</v>
      </c>
      <c r="G80" s="83" t="s">
        <v>13</v>
      </c>
      <c r="H80" s="83" t="s">
        <v>13</v>
      </c>
      <c r="I80" s="83" t="s">
        <v>14</v>
      </c>
      <c r="J80" s="83" t="s">
        <v>18</v>
      </c>
      <c r="L80">
        <f t="shared" ref="L80:T80" si="77">IF(B80="O",((10*10)-3.75),IF(B80="A+",((9*10)-3.75),IF(B80="A",((8.5*10)-3.75),IF(B80="B+",((8*10)-3.75),IF(B80="B",((7*10)-3.75),IF(B80="C",((6*10)-3.75),IF(B80="P",((5*10)-3.75),40)))))))</f>
        <v>66.25</v>
      </c>
      <c r="M80">
        <f t="shared" si="77"/>
        <v>56.25</v>
      </c>
      <c r="N80">
        <f t="shared" si="77"/>
        <v>56.25</v>
      </c>
      <c r="O80">
        <f t="shared" si="77"/>
        <v>66.25</v>
      </c>
      <c r="P80">
        <f t="shared" si="77"/>
        <v>76.25</v>
      </c>
      <c r="Q80">
        <f t="shared" si="77"/>
        <v>66.25</v>
      </c>
      <c r="R80">
        <f t="shared" si="77"/>
        <v>66.25</v>
      </c>
      <c r="S80">
        <f t="shared" si="77"/>
        <v>56.25</v>
      </c>
      <c r="T80">
        <f t="shared" si="77"/>
        <v>76.25</v>
      </c>
    </row>
    <row r="81" ht="15" spans="1:20">
      <c r="A81" s="82">
        <v>78</v>
      </c>
      <c r="B81" s="83" t="s">
        <v>14</v>
      </c>
      <c r="C81" s="83" t="s">
        <v>14</v>
      </c>
      <c r="D81" s="83" t="s">
        <v>13</v>
      </c>
      <c r="E81" s="83" t="s">
        <v>16</v>
      </c>
      <c r="F81" s="83" t="s">
        <v>42</v>
      </c>
      <c r="G81" s="83" t="s">
        <v>13</v>
      </c>
      <c r="H81" s="83" t="s">
        <v>13</v>
      </c>
      <c r="I81" s="83" t="s">
        <v>13</v>
      </c>
      <c r="J81" s="83" t="s">
        <v>23</v>
      </c>
      <c r="L81">
        <f t="shared" ref="L81:T81" si="78">IF(B81="O",((10*10)-3.75),IF(B81="A+",((9*10)-3.75),IF(B81="A",((8.5*10)-3.75),IF(B81="B+",((8*10)-3.75),IF(B81="B",((7*10)-3.75),IF(B81="C",((6*10)-3.75),IF(B81="P",((5*10)-3.75),40)))))))</f>
        <v>56.25</v>
      </c>
      <c r="M81">
        <f t="shared" si="78"/>
        <v>56.25</v>
      </c>
      <c r="N81">
        <f t="shared" si="78"/>
        <v>66.25</v>
      </c>
      <c r="O81">
        <f t="shared" si="78"/>
        <v>40</v>
      </c>
      <c r="P81">
        <f t="shared" si="78"/>
        <v>86.25</v>
      </c>
      <c r="Q81">
        <f t="shared" si="78"/>
        <v>66.25</v>
      </c>
      <c r="R81">
        <f t="shared" si="78"/>
        <v>66.25</v>
      </c>
      <c r="S81">
        <f t="shared" si="78"/>
        <v>66.25</v>
      </c>
      <c r="T81">
        <f t="shared" si="78"/>
        <v>81.25</v>
      </c>
    </row>
    <row r="82" ht="15" spans="1:20">
      <c r="A82" s="82">
        <v>79</v>
      </c>
      <c r="B82" s="83" t="s">
        <v>42</v>
      </c>
      <c r="C82" s="83" t="s">
        <v>18</v>
      </c>
      <c r="D82" s="83" t="s">
        <v>13</v>
      </c>
      <c r="E82" s="83" t="s">
        <v>42</v>
      </c>
      <c r="F82" s="83" t="s">
        <v>18</v>
      </c>
      <c r="G82" s="83" t="s">
        <v>18</v>
      </c>
      <c r="H82" s="83" t="s">
        <v>18</v>
      </c>
      <c r="I82" s="83" t="s">
        <v>23</v>
      </c>
      <c r="J82" s="83" t="s">
        <v>23</v>
      </c>
      <c r="L82">
        <f t="shared" ref="L82:T82" si="79">IF(B82="O",((10*10)-3.75),IF(B82="A+",((9*10)-3.75),IF(B82="A",((8.5*10)-3.75),IF(B82="B+",((8*10)-3.75),IF(B82="B",((7*10)-3.75),IF(B82="C",((6*10)-3.75),IF(B82="P",((5*10)-3.75),40)))))))</f>
        <v>86.25</v>
      </c>
      <c r="M82">
        <f t="shared" si="79"/>
        <v>76.25</v>
      </c>
      <c r="N82">
        <f t="shared" si="79"/>
        <v>66.25</v>
      </c>
      <c r="O82">
        <f t="shared" si="79"/>
        <v>86.25</v>
      </c>
      <c r="P82">
        <f t="shared" si="79"/>
        <v>76.25</v>
      </c>
      <c r="Q82">
        <f t="shared" si="79"/>
        <v>76.25</v>
      </c>
      <c r="R82">
        <f t="shared" si="79"/>
        <v>76.25</v>
      </c>
      <c r="S82">
        <f t="shared" si="79"/>
        <v>81.25</v>
      </c>
      <c r="T82">
        <f t="shared" si="79"/>
        <v>81.25</v>
      </c>
    </row>
    <row r="83" ht="15" spans="1:20">
      <c r="A83" s="82">
        <v>80</v>
      </c>
      <c r="B83" s="83" t="s">
        <v>14</v>
      </c>
      <c r="C83" s="83" t="s">
        <v>14</v>
      </c>
      <c r="D83" s="83" t="s">
        <v>13</v>
      </c>
      <c r="E83" s="83" t="s">
        <v>18</v>
      </c>
      <c r="F83" s="83" t="s">
        <v>18</v>
      </c>
      <c r="G83" s="83" t="s">
        <v>14</v>
      </c>
      <c r="H83" s="83" t="s">
        <v>18</v>
      </c>
      <c r="I83" s="83" t="s">
        <v>23</v>
      </c>
      <c r="J83" s="83" t="s">
        <v>23</v>
      </c>
      <c r="L83">
        <f t="shared" ref="L83:T83" si="80">IF(B83="O",((10*10)-3.75),IF(B83="A+",((9*10)-3.75),IF(B83="A",((8.5*10)-3.75),IF(B83="B+",((8*10)-3.75),IF(B83="B",((7*10)-3.75),IF(B83="C",((6*10)-3.75),IF(B83="P",((5*10)-3.75),40)))))))</f>
        <v>56.25</v>
      </c>
      <c r="M83">
        <f t="shared" si="80"/>
        <v>56.25</v>
      </c>
      <c r="N83">
        <f t="shared" si="80"/>
        <v>66.25</v>
      </c>
      <c r="O83">
        <f t="shared" si="80"/>
        <v>76.25</v>
      </c>
      <c r="P83">
        <f t="shared" si="80"/>
        <v>76.25</v>
      </c>
      <c r="Q83">
        <f t="shared" si="80"/>
        <v>56.25</v>
      </c>
      <c r="R83">
        <f t="shared" si="80"/>
        <v>76.25</v>
      </c>
      <c r="S83">
        <f t="shared" si="80"/>
        <v>81.25</v>
      </c>
      <c r="T83">
        <f t="shared" si="80"/>
        <v>81.25</v>
      </c>
    </row>
    <row r="84" ht="15" spans="1:20">
      <c r="A84" s="82">
        <v>81</v>
      </c>
      <c r="B84" s="83" t="s">
        <v>13</v>
      </c>
      <c r="C84" s="83" t="s">
        <v>14</v>
      </c>
      <c r="D84" s="83" t="s">
        <v>14</v>
      </c>
      <c r="E84" s="83" t="s">
        <v>13</v>
      </c>
      <c r="F84" s="83" t="s">
        <v>13</v>
      </c>
      <c r="G84" s="83" t="s">
        <v>14</v>
      </c>
      <c r="H84" s="83" t="s">
        <v>13</v>
      </c>
      <c r="I84" s="83" t="s">
        <v>14</v>
      </c>
      <c r="J84" s="83" t="s">
        <v>23</v>
      </c>
      <c r="L84">
        <f t="shared" ref="L84:T84" si="81">IF(B84="O",((10*10)-3.75),IF(B84="A+",((9*10)-3.75),IF(B84="A",((8.5*10)-3.75),IF(B84="B+",((8*10)-3.75),IF(B84="B",((7*10)-3.75),IF(B84="C",((6*10)-3.75),IF(B84="P",((5*10)-3.75),40)))))))</f>
        <v>66.25</v>
      </c>
      <c r="M84">
        <f t="shared" si="81"/>
        <v>56.25</v>
      </c>
      <c r="N84">
        <f t="shared" si="81"/>
        <v>56.25</v>
      </c>
      <c r="O84">
        <f t="shared" si="81"/>
        <v>66.25</v>
      </c>
      <c r="P84">
        <f t="shared" si="81"/>
        <v>66.25</v>
      </c>
      <c r="Q84">
        <f t="shared" si="81"/>
        <v>56.25</v>
      </c>
      <c r="R84">
        <f t="shared" si="81"/>
        <v>66.25</v>
      </c>
      <c r="S84">
        <f t="shared" si="81"/>
        <v>56.25</v>
      </c>
      <c r="T84">
        <f t="shared" si="81"/>
        <v>81.25</v>
      </c>
    </row>
    <row r="85" ht="15" spans="1:20">
      <c r="A85" s="82">
        <v>82</v>
      </c>
      <c r="B85" s="83" t="s">
        <v>18</v>
      </c>
      <c r="C85" s="83" t="s">
        <v>18</v>
      </c>
      <c r="D85" s="83" t="s">
        <v>13</v>
      </c>
      <c r="E85" s="83" t="s">
        <v>13</v>
      </c>
      <c r="F85" s="83" t="s">
        <v>42</v>
      </c>
      <c r="G85" s="83" t="s">
        <v>18</v>
      </c>
      <c r="H85" s="83" t="s">
        <v>18</v>
      </c>
      <c r="I85" s="83" t="s">
        <v>18</v>
      </c>
      <c r="J85" s="83" t="s">
        <v>23</v>
      </c>
      <c r="L85">
        <f t="shared" ref="L85:T85" si="82">IF(B85="O",((10*10)-3.75),IF(B85="A+",((9*10)-3.75),IF(B85="A",((8.5*10)-3.75),IF(B85="B+",((8*10)-3.75),IF(B85="B",((7*10)-3.75),IF(B85="C",((6*10)-3.75),IF(B85="P",((5*10)-3.75),40)))))))</f>
        <v>76.25</v>
      </c>
      <c r="M85">
        <f t="shared" si="82"/>
        <v>76.25</v>
      </c>
      <c r="N85">
        <f t="shared" si="82"/>
        <v>66.25</v>
      </c>
      <c r="O85">
        <f t="shared" si="82"/>
        <v>66.25</v>
      </c>
      <c r="P85">
        <f t="shared" si="82"/>
        <v>86.25</v>
      </c>
      <c r="Q85">
        <f t="shared" si="82"/>
        <v>76.25</v>
      </c>
      <c r="R85">
        <f t="shared" si="82"/>
        <v>76.25</v>
      </c>
      <c r="S85">
        <f t="shared" si="82"/>
        <v>76.25</v>
      </c>
      <c r="T85">
        <f t="shared" si="82"/>
        <v>81.25</v>
      </c>
    </row>
    <row r="86" ht="15" spans="1:20">
      <c r="A86" s="82">
        <v>83</v>
      </c>
      <c r="B86" s="83" t="s">
        <v>14</v>
      </c>
      <c r="C86" s="83" t="s">
        <v>13</v>
      </c>
      <c r="D86" s="83" t="s">
        <v>18</v>
      </c>
      <c r="E86" s="83" t="s">
        <v>13</v>
      </c>
      <c r="F86" s="83" t="s">
        <v>23</v>
      </c>
      <c r="G86" s="83" t="s">
        <v>13</v>
      </c>
      <c r="H86" s="83" t="s">
        <v>18</v>
      </c>
      <c r="I86" s="83" t="s">
        <v>18</v>
      </c>
      <c r="J86" s="83" t="s">
        <v>42</v>
      </c>
      <c r="L86">
        <f t="shared" ref="L86:T86" si="83">IF(B86="O",((10*10)-3.75),IF(B86="A+",((9*10)-3.75),IF(B86="A",((8.5*10)-3.75),IF(B86="B+",((8*10)-3.75),IF(B86="B",((7*10)-3.75),IF(B86="C",((6*10)-3.75),IF(B86="P",((5*10)-3.75),40)))))))</f>
        <v>56.25</v>
      </c>
      <c r="M86">
        <f t="shared" si="83"/>
        <v>66.25</v>
      </c>
      <c r="N86">
        <f t="shared" si="83"/>
        <v>76.25</v>
      </c>
      <c r="O86">
        <f t="shared" si="83"/>
        <v>66.25</v>
      </c>
      <c r="P86">
        <f t="shared" si="83"/>
        <v>81.25</v>
      </c>
      <c r="Q86">
        <f t="shared" si="83"/>
        <v>66.25</v>
      </c>
      <c r="R86">
        <f t="shared" si="83"/>
        <v>76.25</v>
      </c>
      <c r="S86">
        <f t="shared" si="83"/>
        <v>76.25</v>
      </c>
      <c r="T86">
        <f t="shared" si="83"/>
        <v>86.25</v>
      </c>
    </row>
    <row r="87" ht="15" spans="1:20">
      <c r="A87" s="82">
        <v>84</v>
      </c>
      <c r="B87" s="83" t="s">
        <v>14</v>
      </c>
      <c r="C87" s="83" t="s">
        <v>14</v>
      </c>
      <c r="D87" s="83" t="s">
        <v>14</v>
      </c>
      <c r="E87" s="83" t="s">
        <v>14</v>
      </c>
      <c r="F87" s="83" t="s">
        <v>18</v>
      </c>
      <c r="G87" s="83" t="s">
        <v>13</v>
      </c>
      <c r="H87" s="83" t="s">
        <v>18</v>
      </c>
      <c r="I87" s="83" t="s">
        <v>18</v>
      </c>
      <c r="J87" s="83" t="s">
        <v>18</v>
      </c>
      <c r="L87">
        <f t="shared" ref="L87:T87" si="84">IF(B87="O",((10*10)-3.75),IF(B87="A+",((9*10)-3.75),IF(B87="A",((8.5*10)-3.75),IF(B87="B+",((8*10)-3.75),IF(B87="B",((7*10)-3.75),IF(B87="C",((6*10)-3.75),IF(B87="P",((5*10)-3.75),40)))))))</f>
        <v>56.25</v>
      </c>
      <c r="M87">
        <f t="shared" si="84"/>
        <v>56.25</v>
      </c>
      <c r="N87">
        <f t="shared" si="84"/>
        <v>56.25</v>
      </c>
      <c r="O87">
        <f t="shared" si="84"/>
        <v>56.25</v>
      </c>
      <c r="P87">
        <f t="shared" si="84"/>
        <v>76.25</v>
      </c>
      <c r="Q87">
        <f t="shared" si="84"/>
        <v>66.25</v>
      </c>
      <c r="R87">
        <f t="shared" si="84"/>
        <v>76.25</v>
      </c>
      <c r="S87">
        <f t="shared" si="84"/>
        <v>76.25</v>
      </c>
      <c r="T87">
        <f t="shared" si="84"/>
        <v>76.25</v>
      </c>
    </row>
    <row r="88" ht="15" spans="1:20">
      <c r="A88" s="82">
        <v>85</v>
      </c>
      <c r="B88" s="83" t="s">
        <v>18</v>
      </c>
      <c r="C88" s="83" t="s">
        <v>13</v>
      </c>
      <c r="D88" s="83" t="s">
        <v>18</v>
      </c>
      <c r="E88" s="83" t="s">
        <v>14</v>
      </c>
      <c r="F88" s="83" t="s">
        <v>14</v>
      </c>
      <c r="G88" s="83" t="s">
        <v>13</v>
      </c>
      <c r="H88" s="83" t="s">
        <v>13</v>
      </c>
      <c r="I88" s="83" t="s">
        <v>18</v>
      </c>
      <c r="J88" s="83" t="s">
        <v>18</v>
      </c>
      <c r="L88">
        <f t="shared" ref="L88:T88" si="85">IF(B88="O",((10*10)-3.75),IF(B88="A+",((9*10)-3.75),IF(B88="A",((8.5*10)-3.75),IF(B88="B+",((8*10)-3.75),IF(B88="B",((7*10)-3.75),IF(B88="C",((6*10)-3.75),IF(B88="P",((5*10)-3.75),40)))))))</f>
        <v>76.25</v>
      </c>
      <c r="M88">
        <f t="shared" si="85"/>
        <v>66.25</v>
      </c>
      <c r="N88">
        <f t="shared" si="85"/>
        <v>76.25</v>
      </c>
      <c r="O88">
        <f t="shared" si="85"/>
        <v>56.25</v>
      </c>
      <c r="P88">
        <f t="shared" si="85"/>
        <v>56.25</v>
      </c>
      <c r="Q88">
        <f t="shared" si="85"/>
        <v>66.25</v>
      </c>
      <c r="R88">
        <f t="shared" si="85"/>
        <v>66.25</v>
      </c>
      <c r="S88">
        <f t="shared" si="85"/>
        <v>76.25</v>
      </c>
      <c r="T88">
        <f t="shared" si="85"/>
        <v>76.25</v>
      </c>
    </row>
    <row r="89" ht="15" spans="1:20">
      <c r="A89" s="82">
        <v>86</v>
      </c>
      <c r="B89" s="83" t="s">
        <v>14</v>
      </c>
      <c r="C89" s="83" t="s">
        <v>14</v>
      </c>
      <c r="D89" s="83" t="s">
        <v>14</v>
      </c>
      <c r="E89" s="83" t="s">
        <v>16</v>
      </c>
      <c r="F89" s="83" t="s">
        <v>13</v>
      </c>
      <c r="G89" s="83" t="s">
        <v>14</v>
      </c>
      <c r="H89" s="83" t="s">
        <v>14</v>
      </c>
      <c r="I89" s="83" t="s">
        <v>13</v>
      </c>
      <c r="J89" s="83" t="s">
        <v>18</v>
      </c>
      <c r="L89">
        <f t="shared" ref="L89:T89" si="86">IF(B89="O",((10*10)-3.75),IF(B89="A+",((9*10)-3.75),IF(B89="A",((8.5*10)-3.75),IF(B89="B+",((8*10)-3.75),IF(B89="B",((7*10)-3.75),IF(B89="C",((6*10)-3.75),IF(B89="P",((5*10)-3.75),40)))))))</f>
        <v>56.25</v>
      </c>
      <c r="M89">
        <f t="shared" si="86"/>
        <v>56.25</v>
      </c>
      <c r="N89">
        <f t="shared" si="86"/>
        <v>56.25</v>
      </c>
      <c r="O89">
        <f t="shared" si="86"/>
        <v>40</v>
      </c>
      <c r="P89">
        <f t="shared" si="86"/>
        <v>66.25</v>
      </c>
      <c r="Q89">
        <f t="shared" si="86"/>
        <v>56.25</v>
      </c>
      <c r="R89">
        <f t="shared" si="86"/>
        <v>56.25</v>
      </c>
      <c r="S89">
        <f t="shared" si="86"/>
        <v>66.25</v>
      </c>
      <c r="T89">
        <f t="shared" si="86"/>
        <v>76.25</v>
      </c>
    </row>
    <row r="90" ht="15" spans="1:20">
      <c r="A90" s="82">
        <v>87</v>
      </c>
      <c r="B90" s="83" t="s">
        <v>35</v>
      </c>
      <c r="C90" s="83" t="s">
        <v>13</v>
      </c>
      <c r="D90" s="83" t="s">
        <v>18</v>
      </c>
      <c r="E90" s="83" t="s">
        <v>18</v>
      </c>
      <c r="F90" s="83" t="s">
        <v>13</v>
      </c>
      <c r="G90" s="83" t="s">
        <v>14</v>
      </c>
      <c r="H90" s="83" t="s">
        <v>13</v>
      </c>
      <c r="I90" s="83" t="s">
        <v>14</v>
      </c>
      <c r="J90" s="83" t="s">
        <v>18</v>
      </c>
      <c r="L90">
        <f t="shared" ref="L90:T90" si="87">IF(B90="O",((10*10)-3.75),IF(B90="A+",((9*10)-3.75),IF(B90="A",((8.5*10)-3.75),IF(B90="B+",((8*10)-3.75),IF(B90="B",((7*10)-3.75),IF(B90="C",((6*10)-3.75),IF(B90="P",((5*10)-3.75),40)))))))</f>
        <v>96.25</v>
      </c>
      <c r="M90">
        <f t="shared" si="87"/>
        <v>66.25</v>
      </c>
      <c r="N90">
        <f t="shared" si="87"/>
        <v>76.25</v>
      </c>
      <c r="O90">
        <f t="shared" si="87"/>
        <v>76.25</v>
      </c>
      <c r="P90">
        <f t="shared" si="87"/>
        <v>66.25</v>
      </c>
      <c r="Q90">
        <f t="shared" si="87"/>
        <v>56.25</v>
      </c>
      <c r="R90">
        <f t="shared" si="87"/>
        <v>66.25</v>
      </c>
      <c r="S90">
        <f t="shared" si="87"/>
        <v>56.25</v>
      </c>
      <c r="T90">
        <f t="shared" si="87"/>
        <v>76.25</v>
      </c>
    </row>
    <row r="91" ht="15" spans="1:20">
      <c r="A91" s="82">
        <v>88</v>
      </c>
      <c r="B91" s="83" t="s">
        <v>14</v>
      </c>
      <c r="C91" s="83" t="s">
        <v>14</v>
      </c>
      <c r="D91" s="83" t="s">
        <v>16</v>
      </c>
      <c r="E91" s="83" t="s">
        <v>16</v>
      </c>
      <c r="F91" s="83" t="s">
        <v>14</v>
      </c>
      <c r="G91" s="83" t="s">
        <v>14</v>
      </c>
      <c r="H91" s="83" t="s">
        <v>13</v>
      </c>
      <c r="I91" s="83" t="s">
        <v>13</v>
      </c>
      <c r="J91" s="83" t="s">
        <v>23</v>
      </c>
      <c r="L91">
        <f t="shared" ref="L91:T91" si="88">IF(B91="O",((10*10)-3.75),IF(B91="A+",((9*10)-3.75),IF(B91="A",((8.5*10)-3.75),IF(B91="B+",((8*10)-3.75),IF(B91="B",((7*10)-3.75),IF(B91="C",((6*10)-3.75),IF(B91="P",((5*10)-3.75),40)))))))</f>
        <v>56.25</v>
      </c>
      <c r="M91">
        <f t="shared" si="88"/>
        <v>56.25</v>
      </c>
      <c r="N91">
        <f t="shared" si="88"/>
        <v>40</v>
      </c>
      <c r="O91">
        <f t="shared" si="88"/>
        <v>40</v>
      </c>
      <c r="P91">
        <f t="shared" si="88"/>
        <v>56.25</v>
      </c>
      <c r="Q91">
        <f t="shared" si="88"/>
        <v>56.25</v>
      </c>
      <c r="R91">
        <f t="shared" si="88"/>
        <v>66.25</v>
      </c>
      <c r="S91">
        <f t="shared" si="88"/>
        <v>66.25</v>
      </c>
      <c r="T91">
        <f t="shared" si="88"/>
        <v>81.25</v>
      </c>
    </row>
    <row r="92" ht="15" spans="1:20">
      <c r="A92" s="82">
        <v>89</v>
      </c>
      <c r="B92" s="83" t="s">
        <v>18</v>
      </c>
      <c r="C92" s="83" t="s">
        <v>18</v>
      </c>
      <c r="D92" s="83" t="s">
        <v>13</v>
      </c>
      <c r="E92" s="83" t="s">
        <v>23</v>
      </c>
      <c r="F92" s="83" t="s">
        <v>23</v>
      </c>
      <c r="G92" s="83" t="s">
        <v>23</v>
      </c>
      <c r="H92" s="83" t="s">
        <v>18</v>
      </c>
      <c r="I92" s="83" t="s">
        <v>13</v>
      </c>
      <c r="J92" s="83" t="s">
        <v>18</v>
      </c>
      <c r="L92">
        <f t="shared" ref="L92:T92" si="89">IF(B92="O",((10*10)-3.75),IF(B92="A+",((9*10)-3.75),IF(B92="A",((8.5*10)-3.75),IF(B92="B+",((8*10)-3.75),IF(B92="B",((7*10)-3.75),IF(B92="C",((6*10)-3.75),IF(B92="P",((5*10)-3.75),40)))))))</f>
        <v>76.25</v>
      </c>
      <c r="M92">
        <f t="shared" si="89"/>
        <v>76.25</v>
      </c>
      <c r="N92">
        <f t="shared" si="89"/>
        <v>66.25</v>
      </c>
      <c r="O92">
        <f t="shared" si="89"/>
        <v>81.25</v>
      </c>
      <c r="P92">
        <f t="shared" si="89"/>
        <v>81.25</v>
      </c>
      <c r="Q92">
        <f t="shared" si="89"/>
        <v>81.25</v>
      </c>
      <c r="R92">
        <f t="shared" si="89"/>
        <v>76.25</v>
      </c>
      <c r="S92">
        <f t="shared" si="89"/>
        <v>66.25</v>
      </c>
      <c r="T92">
        <f t="shared" si="89"/>
        <v>76.25</v>
      </c>
    </row>
    <row r="93" ht="15" spans="1:20">
      <c r="A93" s="82">
        <v>90</v>
      </c>
      <c r="B93" s="83" t="s">
        <v>18</v>
      </c>
      <c r="C93" s="83" t="s">
        <v>18</v>
      </c>
      <c r="D93" s="83" t="s">
        <v>14</v>
      </c>
      <c r="E93" s="83" t="s">
        <v>42</v>
      </c>
      <c r="F93" s="83" t="s">
        <v>18</v>
      </c>
      <c r="G93" s="83" t="s">
        <v>18</v>
      </c>
      <c r="H93" s="83" t="s">
        <v>23</v>
      </c>
      <c r="I93" s="83" t="s">
        <v>18</v>
      </c>
      <c r="J93" s="83" t="s">
        <v>23</v>
      </c>
      <c r="L93">
        <f t="shared" ref="L93:T93" si="90">IF(B93="O",((10*10)-3.75),IF(B93="A+",((9*10)-3.75),IF(B93="A",((8.5*10)-3.75),IF(B93="B+",((8*10)-3.75),IF(B93="B",((7*10)-3.75),IF(B93="C",((6*10)-3.75),IF(B93="P",((5*10)-3.75),40)))))))</f>
        <v>76.25</v>
      </c>
      <c r="M93">
        <f t="shared" si="90"/>
        <v>76.25</v>
      </c>
      <c r="N93">
        <f t="shared" si="90"/>
        <v>56.25</v>
      </c>
      <c r="O93">
        <f t="shared" si="90"/>
        <v>86.25</v>
      </c>
      <c r="P93">
        <f t="shared" si="90"/>
        <v>76.25</v>
      </c>
      <c r="Q93">
        <f t="shared" si="90"/>
        <v>76.25</v>
      </c>
      <c r="R93">
        <f t="shared" si="90"/>
        <v>81.25</v>
      </c>
      <c r="S93">
        <f t="shared" si="90"/>
        <v>76.25</v>
      </c>
      <c r="T93">
        <f t="shared" si="90"/>
        <v>81.25</v>
      </c>
    </row>
    <row r="94" ht="15" spans="1:20">
      <c r="A94" s="82">
        <v>91</v>
      </c>
      <c r="B94" s="83" t="s">
        <v>18</v>
      </c>
      <c r="C94" s="83" t="s">
        <v>18</v>
      </c>
      <c r="D94" s="83" t="s">
        <v>42</v>
      </c>
      <c r="E94" s="83" t="s">
        <v>23</v>
      </c>
      <c r="F94" s="83" t="s">
        <v>23</v>
      </c>
      <c r="G94" s="83" t="s">
        <v>18</v>
      </c>
      <c r="H94" s="83" t="s">
        <v>42</v>
      </c>
      <c r="I94" s="83" t="s">
        <v>18</v>
      </c>
      <c r="J94" s="83" t="s">
        <v>42</v>
      </c>
      <c r="L94">
        <f t="shared" ref="L94:T94" si="91">IF(B94="O",((10*10)-3.75),IF(B94="A+",((9*10)-3.75),IF(B94="A",((8.5*10)-3.75),IF(B94="B+",((8*10)-3.75),IF(B94="B",((7*10)-3.75),IF(B94="C",((6*10)-3.75),IF(B94="P",((5*10)-3.75),40)))))))</f>
        <v>76.25</v>
      </c>
      <c r="M94">
        <f t="shared" si="91"/>
        <v>76.25</v>
      </c>
      <c r="N94">
        <f t="shared" si="91"/>
        <v>86.25</v>
      </c>
      <c r="O94">
        <f t="shared" si="91"/>
        <v>81.25</v>
      </c>
      <c r="P94">
        <f t="shared" si="91"/>
        <v>81.25</v>
      </c>
      <c r="Q94">
        <f t="shared" si="91"/>
        <v>76.25</v>
      </c>
      <c r="R94">
        <f t="shared" si="91"/>
        <v>86.25</v>
      </c>
      <c r="S94">
        <f t="shared" si="91"/>
        <v>76.25</v>
      </c>
      <c r="T94">
        <f t="shared" si="91"/>
        <v>86.25</v>
      </c>
    </row>
    <row r="95" ht="15" spans="1:20">
      <c r="A95" s="82">
        <v>92</v>
      </c>
      <c r="B95" s="83" t="s">
        <v>13</v>
      </c>
      <c r="C95" s="83" t="s">
        <v>13</v>
      </c>
      <c r="D95" s="83" t="s">
        <v>13</v>
      </c>
      <c r="E95" s="83" t="s">
        <v>18</v>
      </c>
      <c r="F95" s="83" t="s">
        <v>18</v>
      </c>
      <c r="G95" s="83" t="s">
        <v>13</v>
      </c>
      <c r="H95" s="83" t="s">
        <v>18</v>
      </c>
      <c r="I95" s="83" t="s">
        <v>18</v>
      </c>
      <c r="J95" s="83" t="s">
        <v>23</v>
      </c>
      <c r="L95">
        <f t="shared" ref="L95:T95" si="92">IF(B95="O",((10*10)-3.75),IF(B95="A+",((9*10)-3.75),IF(B95="A",((8.5*10)-3.75),IF(B95="B+",((8*10)-3.75),IF(B95="B",((7*10)-3.75),IF(B95="C",((6*10)-3.75),IF(B95="P",((5*10)-3.75),40)))))))</f>
        <v>66.25</v>
      </c>
      <c r="M95">
        <f t="shared" si="92"/>
        <v>66.25</v>
      </c>
      <c r="N95">
        <f t="shared" si="92"/>
        <v>66.25</v>
      </c>
      <c r="O95">
        <f t="shared" si="92"/>
        <v>76.25</v>
      </c>
      <c r="P95">
        <f t="shared" si="92"/>
        <v>76.25</v>
      </c>
      <c r="Q95">
        <f t="shared" si="92"/>
        <v>66.25</v>
      </c>
      <c r="R95">
        <f t="shared" si="92"/>
        <v>76.25</v>
      </c>
      <c r="S95">
        <f t="shared" si="92"/>
        <v>76.25</v>
      </c>
      <c r="T95">
        <f t="shared" si="92"/>
        <v>81.25</v>
      </c>
    </row>
    <row r="96" ht="15" spans="1:20">
      <c r="A96" s="82">
        <v>93</v>
      </c>
      <c r="B96" s="83" t="s">
        <v>13</v>
      </c>
      <c r="C96" s="83" t="s">
        <v>13</v>
      </c>
      <c r="D96" s="83" t="s">
        <v>14</v>
      </c>
      <c r="E96" s="83" t="s">
        <v>13</v>
      </c>
      <c r="F96" s="83" t="s">
        <v>18</v>
      </c>
      <c r="G96" s="83" t="s">
        <v>13</v>
      </c>
      <c r="H96" s="83" t="s">
        <v>18</v>
      </c>
      <c r="I96" s="83" t="s">
        <v>13</v>
      </c>
      <c r="J96" s="83" t="s">
        <v>18</v>
      </c>
      <c r="L96">
        <f t="shared" ref="L96:T96" si="93">IF(B96="O",((10*10)-3.75),IF(B96="A+",((9*10)-3.75),IF(B96="A",((8.5*10)-3.75),IF(B96="B+",((8*10)-3.75),IF(B96="B",((7*10)-3.75),IF(B96="C",((6*10)-3.75),IF(B96="P",((5*10)-3.75),40)))))))</f>
        <v>66.25</v>
      </c>
      <c r="M96">
        <f t="shared" si="93"/>
        <v>66.25</v>
      </c>
      <c r="N96">
        <f t="shared" si="93"/>
        <v>56.25</v>
      </c>
      <c r="O96">
        <f t="shared" si="93"/>
        <v>66.25</v>
      </c>
      <c r="P96">
        <f t="shared" si="93"/>
        <v>76.25</v>
      </c>
      <c r="Q96">
        <f t="shared" si="93"/>
        <v>66.25</v>
      </c>
      <c r="R96">
        <f t="shared" si="93"/>
        <v>76.25</v>
      </c>
      <c r="S96">
        <f t="shared" si="93"/>
        <v>66.25</v>
      </c>
      <c r="T96">
        <f t="shared" si="93"/>
        <v>76.25</v>
      </c>
    </row>
    <row r="97" ht="15" spans="1:20">
      <c r="A97" s="82">
        <v>94</v>
      </c>
      <c r="B97" s="83" t="s">
        <v>23</v>
      </c>
      <c r="C97" s="83" t="s">
        <v>18</v>
      </c>
      <c r="D97" s="83" t="s">
        <v>23</v>
      </c>
      <c r="E97" s="83" t="s">
        <v>18</v>
      </c>
      <c r="F97" s="83" t="s">
        <v>23</v>
      </c>
      <c r="G97" s="83" t="s">
        <v>23</v>
      </c>
      <c r="H97" s="83" t="s">
        <v>42</v>
      </c>
      <c r="I97" s="83" t="s">
        <v>18</v>
      </c>
      <c r="J97" s="83" t="s">
        <v>42</v>
      </c>
      <c r="L97">
        <f t="shared" ref="L97:T97" si="94">IF(B97="O",((10*10)-3.75),IF(B97="A+",((9*10)-3.75),IF(B97="A",((8.5*10)-3.75),IF(B97="B+",((8*10)-3.75),IF(B97="B",((7*10)-3.75),IF(B97="C",((6*10)-3.75),IF(B97="P",((5*10)-3.75),40)))))))</f>
        <v>81.25</v>
      </c>
      <c r="M97">
        <f t="shared" si="94"/>
        <v>76.25</v>
      </c>
      <c r="N97">
        <f t="shared" si="94"/>
        <v>81.25</v>
      </c>
      <c r="O97">
        <f t="shared" si="94"/>
        <v>76.25</v>
      </c>
      <c r="P97">
        <f t="shared" si="94"/>
        <v>81.25</v>
      </c>
      <c r="Q97">
        <f t="shared" si="94"/>
        <v>81.25</v>
      </c>
      <c r="R97">
        <f t="shared" si="94"/>
        <v>86.25</v>
      </c>
      <c r="S97">
        <f t="shared" si="94"/>
        <v>76.25</v>
      </c>
      <c r="T97">
        <f t="shared" si="94"/>
        <v>86.25</v>
      </c>
    </row>
    <row r="98" ht="15" spans="1:20">
      <c r="A98" s="82">
        <v>95</v>
      </c>
      <c r="B98" s="83" t="s">
        <v>42</v>
      </c>
      <c r="C98" s="83" t="s">
        <v>23</v>
      </c>
      <c r="D98" s="83" t="s">
        <v>23</v>
      </c>
      <c r="E98" s="83" t="s">
        <v>42</v>
      </c>
      <c r="F98" s="83" t="s">
        <v>42</v>
      </c>
      <c r="G98" s="83" t="s">
        <v>42</v>
      </c>
      <c r="H98" s="83" t="s">
        <v>42</v>
      </c>
      <c r="I98" s="83" t="s">
        <v>18</v>
      </c>
      <c r="J98" s="83" t="s">
        <v>35</v>
      </c>
      <c r="L98">
        <f t="shared" ref="L98:T98" si="95">IF(B98="O",((10*10)-3.75),IF(B98="A+",((9*10)-3.75),IF(B98="A",((8.5*10)-3.75),IF(B98="B+",((8*10)-3.75),IF(B98="B",((7*10)-3.75),IF(B98="C",((6*10)-3.75),IF(B98="P",((5*10)-3.75),40)))))))</f>
        <v>86.25</v>
      </c>
      <c r="M98">
        <f t="shared" si="95"/>
        <v>81.25</v>
      </c>
      <c r="N98">
        <f t="shared" si="95"/>
        <v>81.25</v>
      </c>
      <c r="O98">
        <f t="shared" si="95"/>
        <v>86.25</v>
      </c>
      <c r="P98">
        <f t="shared" si="95"/>
        <v>86.25</v>
      </c>
      <c r="Q98">
        <f t="shared" si="95"/>
        <v>86.25</v>
      </c>
      <c r="R98">
        <f t="shared" si="95"/>
        <v>86.25</v>
      </c>
      <c r="S98">
        <f t="shared" si="95"/>
        <v>76.25</v>
      </c>
      <c r="T98">
        <f t="shared" si="95"/>
        <v>96.25</v>
      </c>
    </row>
    <row r="99" ht="15" spans="1:20">
      <c r="A99" s="82">
        <v>96</v>
      </c>
      <c r="B99" s="83" t="s">
        <v>13</v>
      </c>
      <c r="C99" s="83" t="s">
        <v>13</v>
      </c>
      <c r="D99" s="83" t="s">
        <v>18</v>
      </c>
      <c r="E99" s="83" t="s">
        <v>13</v>
      </c>
      <c r="F99" s="83" t="s">
        <v>18</v>
      </c>
      <c r="G99" s="83" t="s">
        <v>13</v>
      </c>
      <c r="H99" s="83" t="s">
        <v>18</v>
      </c>
      <c r="I99" s="83" t="s">
        <v>18</v>
      </c>
      <c r="J99" s="83" t="s">
        <v>23</v>
      </c>
      <c r="L99">
        <f t="shared" ref="L99:T99" si="96">IF(B99="O",((10*10)-3.75),IF(B99="A+",((9*10)-3.75),IF(B99="A",((8.5*10)-3.75),IF(B99="B+",((8*10)-3.75),IF(B99="B",((7*10)-3.75),IF(B99="C",((6*10)-3.75),IF(B99="P",((5*10)-3.75),40)))))))</f>
        <v>66.25</v>
      </c>
      <c r="M99">
        <f t="shared" si="96"/>
        <v>66.25</v>
      </c>
      <c r="N99">
        <f t="shared" si="96"/>
        <v>76.25</v>
      </c>
      <c r="O99">
        <f t="shared" si="96"/>
        <v>66.25</v>
      </c>
      <c r="P99">
        <f t="shared" si="96"/>
        <v>76.25</v>
      </c>
      <c r="Q99">
        <f t="shared" si="96"/>
        <v>66.25</v>
      </c>
      <c r="R99">
        <f t="shared" si="96"/>
        <v>76.25</v>
      </c>
      <c r="S99">
        <f t="shared" si="96"/>
        <v>76.25</v>
      </c>
      <c r="T99">
        <f t="shared" si="96"/>
        <v>81.25</v>
      </c>
    </row>
    <row r="100" ht="15" spans="1:20">
      <c r="A100" s="82">
        <v>97</v>
      </c>
      <c r="B100" s="83" t="s">
        <v>42</v>
      </c>
      <c r="C100" s="83" t="s">
        <v>14</v>
      </c>
      <c r="D100" s="83" t="s">
        <v>14</v>
      </c>
      <c r="E100" s="83" t="s">
        <v>18</v>
      </c>
      <c r="F100" s="83" t="s">
        <v>13</v>
      </c>
      <c r="G100" s="83" t="s">
        <v>18</v>
      </c>
      <c r="H100" s="83" t="s">
        <v>18</v>
      </c>
      <c r="I100" s="83" t="s">
        <v>18</v>
      </c>
      <c r="J100" s="83" t="s">
        <v>18</v>
      </c>
      <c r="L100">
        <f t="shared" ref="L100:T100" si="97">IF(B100="O",((10*10)-3.75),IF(B100="A+",((9*10)-3.75),IF(B100="A",((8.5*10)-3.75),IF(B100="B+",((8*10)-3.75),IF(B100="B",((7*10)-3.75),IF(B100="C",((6*10)-3.75),IF(B100="P",((5*10)-3.75),40)))))))</f>
        <v>86.25</v>
      </c>
      <c r="M100">
        <f t="shared" si="97"/>
        <v>56.25</v>
      </c>
      <c r="N100">
        <f t="shared" si="97"/>
        <v>56.25</v>
      </c>
      <c r="O100">
        <f t="shared" si="97"/>
        <v>76.25</v>
      </c>
      <c r="P100">
        <f t="shared" si="97"/>
        <v>66.25</v>
      </c>
      <c r="Q100">
        <f t="shared" si="97"/>
        <v>76.25</v>
      </c>
      <c r="R100">
        <f t="shared" si="97"/>
        <v>76.25</v>
      </c>
      <c r="S100">
        <f t="shared" si="97"/>
        <v>76.25</v>
      </c>
      <c r="T100">
        <f t="shared" si="97"/>
        <v>76.25</v>
      </c>
    </row>
    <row r="101" ht="15" spans="1:20">
      <c r="A101" s="82">
        <v>98</v>
      </c>
      <c r="B101" s="83" t="s">
        <v>13</v>
      </c>
      <c r="C101" s="83" t="s">
        <v>18</v>
      </c>
      <c r="D101" s="83" t="s">
        <v>14</v>
      </c>
      <c r="E101" s="83" t="s">
        <v>18</v>
      </c>
      <c r="F101" s="83" t="s">
        <v>18</v>
      </c>
      <c r="G101" s="83" t="s">
        <v>18</v>
      </c>
      <c r="H101" s="83" t="s">
        <v>18</v>
      </c>
      <c r="I101" s="83" t="s">
        <v>13</v>
      </c>
      <c r="J101" s="83" t="s">
        <v>18</v>
      </c>
      <c r="L101">
        <f t="shared" ref="L101:T101" si="98">IF(B101="O",((10*10)-3.75),IF(B101="A+",((9*10)-3.75),IF(B101="A",((8.5*10)-3.75),IF(B101="B+",((8*10)-3.75),IF(B101="B",((7*10)-3.75),IF(B101="C",((6*10)-3.75),IF(B101="P",((5*10)-3.75),40)))))))</f>
        <v>66.25</v>
      </c>
      <c r="M101">
        <f t="shared" si="98"/>
        <v>76.25</v>
      </c>
      <c r="N101">
        <f t="shared" si="98"/>
        <v>56.25</v>
      </c>
      <c r="O101">
        <f t="shared" si="98"/>
        <v>76.25</v>
      </c>
      <c r="P101">
        <f t="shared" si="98"/>
        <v>76.25</v>
      </c>
      <c r="Q101">
        <f t="shared" si="98"/>
        <v>76.25</v>
      </c>
      <c r="R101">
        <f t="shared" si="98"/>
        <v>76.25</v>
      </c>
      <c r="S101">
        <f t="shared" si="98"/>
        <v>66.25</v>
      </c>
      <c r="T101">
        <f t="shared" si="98"/>
        <v>76.25</v>
      </c>
    </row>
    <row r="102" ht="15" spans="1:20">
      <c r="A102" s="82">
        <v>99</v>
      </c>
      <c r="B102" s="83" t="s">
        <v>14</v>
      </c>
      <c r="C102" s="83" t="s">
        <v>14</v>
      </c>
      <c r="D102" s="83" t="s">
        <v>13</v>
      </c>
      <c r="E102" s="83" t="s">
        <v>23</v>
      </c>
      <c r="F102" s="83" t="s">
        <v>13</v>
      </c>
      <c r="G102" s="83" t="s">
        <v>14</v>
      </c>
      <c r="H102" s="83" t="s">
        <v>18</v>
      </c>
      <c r="I102" s="83" t="s">
        <v>18</v>
      </c>
      <c r="J102" s="83" t="s">
        <v>18</v>
      </c>
      <c r="L102">
        <f t="shared" ref="L102:T102" si="99">IF(B102="O",((10*10)-3.75),IF(B102="A+",((9*10)-3.75),IF(B102="A",((8.5*10)-3.75),IF(B102="B+",((8*10)-3.75),IF(B102="B",((7*10)-3.75),IF(B102="C",((6*10)-3.75),IF(B102="P",((5*10)-3.75),40)))))))</f>
        <v>56.25</v>
      </c>
      <c r="M102">
        <f t="shared" si="99"/>
        <v>56.25</v>
      </c>
      <c r="N102">
        <f t="shared" si="99"/>
        <v>66.25</v>
      </c>
      <c r="O102">
        <f t="shared" si="99"/>
        <v>81.25</v>
      </c>
      <c r="P102">
        <f t="shared" si="99"/>
        <v>66.25</v>
      </c>
      <c r="Q102">
        <f t="shared" si="99"/>
        <v>56.25</v>
      </c>
      <c r="R102">
        <f t="shared" si="99"/>
        <v>76.25</v>
      </c>
      <c r="S102">
        <f t="shared" si="99"/>
        <v>76.25</v>
      </c>
      <c r="T102">
        <f t="shared" si="99"/>
        <v>76.25</v>
      </c>
    </row>
    <row r="103" ht="15" spans="1:20">
      <c r="A103" s="82">
        <v>100</v>
      </c>
      <c r="B103" s="83" t="s">
        <v>13</v>
      </c>
      <c r="C103" s="83" t="s">
        <v>14</v>
      </c>
      <c r="D103" s="83" t="s">
        <v>14</v>
      </c>
      <c r="E103" s="83" t="s">
        <v>14</v>
      </c>
      <c r="F103" s="83" t="s">
        <v>13</v>
      </c>
      <c r="G103" s="83" t="s">
        <v>14</v>
      </c>
      <c r="H103" s="83" t="s">
        <v>13</v>
      </c>
      <c r="I103" s="83" t="s">
        <v>18</v>
      </c>
      <c r="J103" s="83" t="s">
        <v>23</v>
      </c>
      <c r="L103">
        <f t="shared" ref="L103:T103" si="100">IF(B103="O",((10*10)-3.75),IF(B103="A+",((9*10)-3.75),IF(B103="A",((8.5*10)-3.75),IF(B103="B+",((8*10)-3.75),IF(B103="B",((7*10)-3.75),IF(B103="C",((6*10)-3.75),IF(B103="P",((5*10)-3.75),40)))))))</f>
        <v>66.25</v>
      </c>
      <c r="M103">
        <f t="shared" si="100"/>
        <v>56.25</v>
      </c>
      <c r="N103">
        <f t="shared" si="100"/>
        <v>56.25</v>
      </c>
      <c r="O103">
        <f t="shared" si="100"/>
        <v>56.25</v>
      </c>
      <c r="P103">
        <f t="shared" si="100"/>
        <v>66.25</v>
      </c>
      <c r="Q103">
        <f t="shared" si="100"/>
        <v>56.25</v>
      </c>
      <c r="R103">
        <f t="shared" si="100"/>
        <v>66.25</v>
      </c>
      <c r="S103">
        <f t="shared" si="100"/>
        <v>76.25</v>
      </c>
      <c r="T103">
        <f t="shared" si="100"/>
        <v>81.25</v>
      </c>
    </row>
    <row r="104" ht="15" spans="1:20">
      <c r="A104" s="82">
        <v>101</v>
      </c>
      <c r="B104" s="83" t="s">
        <v>13</v>
      </c>
      <c r="C104" s="83" t="s">
        <v>14</v>
      </c>
      <c r="D104" s="83" t="s">
        <v>14</v>
      </c>
      <c r="E104" s="83" t="s">
        <v>13</v>
      </c>
      <c r="F104" s="83" t="s">
        <v>18</v>
      </c>
      <c r="G104" s="83" t="s">
        <v>14</v>
      </c>
      <c r="H104" s="83" t="s">
        <v>13</v>
      </c>
      <c r="I104" s="83" t="s">
        <v>18</v>
      </c>
      <c r="J104" s="83" t="s">
        <v>18</v>
      </c>
      <c r="L104">
        <f t="shared" ref="L104:T104" si="101">IF(B104="O",((10*10)-3.75),IF(B104="A+",((9*10)-3.75),IF(B104="A",((8.5*10)-3.75),IF(B104="B+",((8*10)-3.75),IF(B104="B",((7*10)-3.75),IF(B104="C",((6*10)-3.75),IF(B104="P",((5*10)-3.75),40)))))))</f>
        <v>66.25</v>
      </c>
      <c r="M104">
        <f t="shared" si="101"/>
        <v>56.25</v>
      </c>
      <c r="N104">
        <f t="shared" si="101"/>
        <v>56.25</v>
      </c>
      <c r="O104">
        <f t="shared" si="101"/>
        <v>66.25</v>
      </c>
      <c r="P104">
        <f t="shared" si="101"/>
        <v>76.25</v>
      </c>
      <c r="Q104">
        <f t="shared" si="101"/>
        <v>56.25</v>
      </c>
      <c r="R104">
        <f t="shared" si="101"/>
        <v>66.25</v>
      </c>
      <c r="S104">
        <f t="shared" si="101"/>
        <v>76.25</v>
      </c>
      <c r="T104">
        <f t="shared" si="101"/>
        <v>76.25</v>
      </c>
    </row>
    <row r="105" ht="15" spans="1:20">
      <c r="A105" s="82">
        <v>102</v>
      </c>
      <c r="B105" s="83" t="s">
        <v>16</v>
      </c>
      <c r="C105" s="83" t="s">
        <v>14</v>
      </c>
      <c r="D105" s="83" t="s">
        <v>14</v>
      </c>
      <c r="E105" s="83" t="s">
        <v>16</v>
      </c>
      <c r="F105" s="83" t="s">
        <v>18</v>
      </c>
      <c r="G105" s="83" t="s">
        <v>14</v>
      </c>
      <c r="H105" s="83" t="s">
        <v>13</v>
      </c>
      <c r="I105" s="83" t="s">
        <v>13</v>
      </c>
      <c r="J105" s="83" t="s">
        <v>18</v>
      </c>
      <c r="L105">
        <f t="shared" ref="L105:T105" si="102">IF(B105="O",((10*10)-3.75),IF(B105="A+",((9*10)-3.75),IF(B105="A",((8.5*10)-3.75),IF(B105="B+",((8*10)-3.75),IF(B105="B",((7*10)-3.75),IF(B105="C",((6*10)-3.75),IF(B105="P",((5*10)-3.75),40)))))))</f>
        <v>40</v>
      </c>
      <c r="M105">
        <f t="shared" si="102"/>
        <v>56.25</v>
      </c>
      <c r="N105">
        <f t="shared" si="102"/>
        <v>56.25</v>
      </c>
      <c r="O105">
        <f t="shared" si="102"/>
        <v>40</v>
      </c>
      <c r="P105">
        <f t="shared" si="102"/>
        <v>76.25</v>
      </c>
      <c r="Q105">
        <f t="shared" si="102"/>
        <v>56.25</v>
      </c>
      <c r="R105">
        <f t="shared" si="102"/>
        <v>66.25</v>
      </c>
      <c r="S105">
        <f t="shared" si="102"/>
        <v>66.25</v>
      </c>
      <c r="T105">
        <f t="shared" si="102"/>
        <v>76.25</v>
      </c>
    </row>
    <row r="106" ht="15" spans="1:20">
      <c r="A106" s="82">
        <v>103</v>
      </c>
      <c r="B106" s="83" t="s">
        <v>18</v>
      </c>
      <c r="C106" s="83" t="s">
        <v>14</v>
      </c>
      <c r="D106" s="83" t="s">
        <v>14</v>
      </c>
      <c r="E106" s="83" t="s">
        <v>14</v>
      </c>
      <c r="F106" s="83" t="s">
        <v>18</v>
      </c>
      <c r="G106" s="83" t="s">
        <v>13</v>
      </c>
      <c r="H106" s="83" t="s">
        <v>18</v>
      </c>
      <c r="I106" s="83" t="s">
        <v>13</v>
      </c>
      <c r="J106" s="83" t="s">
        <v>23</v>
      </c>
      <c r="L106">
        <f t="shared" ref="L106:T106" si="103">IF(B106="O",((10*10)-3.75),IF(B106="A+",((9*10)-3.75),IF(B106="A",((8.5*10)-3.75),IF(B106="B+",((8*10)-3.75),IF(B106="B",((7*10)-3.75),IF(B106="C",((6*10)-3.75),IF(B106="P",((5*10)-3.75),40)))))))</f>
        <v>76.25</v>
      </c>
      <c r="M106">
        <f t="shared" si="103"/>
        <v>56.25</v>
      </c>
      <c r="N106">
        <f t="shared" si="103"/>
        <v>56.25</v>
      </c>
      <c r="O106">
        <f t="shared" si="103"/>
        <v>56.25</v>
      </c>
      <c r="P106">
        <f t="shared" si="103"/>
        <v>76.25</v>
      </c>
      <c r="Q106">
        <f t="shared" si="103"/>
        <v>66.25</v>
      </c>
      <c r="R106">
        <f t="shared" si="103"/>
        <v>76.25</v>
      </c>
      <c r="S106">
        <f t="shared" si="103"/>
        <v>66.25</v>
      </c>
      <c r="T106">
        <f t="shared" si="103"/>
        <v>81.25</v>
      </c>
    </row>
    <row r="107" ht="15" spans="1:20">
      <c r="A107" s="82">
        <v>104</v>
      </c>
      <c r="B107" s="83" t="s">
        <v>18</v>
      </c>
      <c r="C107" s="83" t="s">
        <v>18</v>
      </c>
      <c r="D107" s="83" t="s">
        <v>18</v>
      </c>
      <c r="E107" s="83" t="s">
        <v>18</v>
      </c>
      <c r="F107" s="83" t="s">
        <v>42</v>
      </c>
      <c r="G107" s="83" t="s">
        <v>18</v>
      </c>
      <c r="H107" s="83" t="s">
        <v>18</v>
      </c>
      <c r="I107" s="83" t="s">
        <v>13</v>
      </c>
      <c r="J107" s="83" t="s">
        <v>23</v>
      </c>
      <c r="L107">
        <f t="shared" ref="L107:T107" si="104">IF(B107="O",((10*10)-3.75),IF(B107="A+",((9*10)-3.75),IF(B107="A",((8.5*10)-3.75),IF(B107="B+",((8*10)-3.75),IF(B107="B",((7*10)-3.75),IF(B107="C",((6*10)-3.75),IF(B107="P",((5*10)-3.75),40)))))))</f>
        <v>76.25</v>
      </c>
      <c r="M107">
        <f t="shared" si="104"/>
        <v>76.25</v>
      </c>
      <c r="N107">
        <f t="shared" si="104"/>
        <v>76.25</v>
      </c>
      <c r="O107">
        <f t="shared" si="104"/>
        <v>76.25</v>
      </c>
      <c r="P107">
        <f t="shared" si="104"/>
        <v>86.25</v>
      </c>
      <c r="Q107">
        <f t="shared" si="104"/>
        <v>76.25</v>
      </c>
      <c r="R107">
        <f t="shared" si="104"/>
        <v>76.25</v>
      </c>
      <c r="S107">
        <f t="shared" si="104"/>
        <v>66.25</v>
      </c>
      <c r="T107">
        <f t="shared" si="104"/>
        <v>81.25</v>
      </c>
    </row>
    <row r="108" ht="15" spans="1:20">
      <c r="A108" s="82">
        <v>105</v>
      </c>
      <c r="B108" s="83" t="s">
        <v>14</v>
      </c>
      <c r="C108" s="83" t="s">
        <v>14</v>
      </c>
      <c r="D108" s="83" t="s">
        <v>14</v>
      </c>
      <c r="E108" s="83" t="s">
        <v>14</v>
      </c>
      <c r="F108" s="83" t="s">
        <v>18</v>
      </c>
      <c r="G108" s="83" t="s">
        <v>14</v>
      </c>
      <c r="H108" s="83" t="s">
        <v>13</v>
      </c>
      <c r="I108" s="83" t="s">
        <v>13</v>
      </c>
      <c r="J108" s="83" t="s">
        <v>18</v>
      </c>
      <c r="L108">
        <f t="shared" ref="L108:T108" si="105">IF(B108="O",((10*10)-3.75),IF(B108="A+",((9*10)-3.75),IF(B108="A",((8.5*10)-3.75),IF(B108="B+",((8*10)-3.75),IF(B108="B",((7*10)-3.75),IF(B108="C",((6*10)-3.75),IF(B108="P",((5*10)-3.75),40)))))))</f>
        <v>56.25</v>
      </c>
      <c r="M108">
        <f t="shared" si="105"/>
        <v>56.25</v>
      </c>
      <c r="N108">
        <f t="shared" si="105"/>
        <v>56.25</v>
      </c>
      <c r="O108">
        <f t="shared" si="105"/>
        <v>56.25</v>
      </c>
      <c r="P108">
        <f t="shared" si="105"/>
        <v>76.25</v>
      </c>
      <c r="Q108">
        <f t="shared" si="105"/>
        <v>56.25</v>
      </c>
      <c r="R108">
        <f t="shared" si="105"/>
        <v>66.25</v>
      </c>
      <c r="S108">
        <f t="shared" si="105"/>
        <v>66.25</v>
      </c>
      <c r="T108">
        <f t="shared" si="105"/>
        <v>76.25</v>
      </c>
    </row>
    <row r="109" ht="15" spans="1:20">
      <c r="A109" s="82">
        <v>106</v>
      </c>
      <c r="B109" s="83" t="s">
        <v>16</v>
      </c>
      <c r="C109" s="83" t="s">
        <v>14</v>
      </c>
      <c r="D109" s="83" t="s">
        <v>14</v>
      </c>
      <c r="E109" s="83" t="s">
        <v>14</v>
      </c>
      <c r="F109" s="83" t="s">
        <v>14</v>
      </c>
      <c r="G109" s="83" t="s">
        <v>15</v>
      </c>
      <c r="H109" s="83" t="s">
        <v>13</v>
      </c>
      <c r="I109" s="83" t="s">
        <v>18</v>
      </c>
      <c r="J109" s="83" t="s">
        <v>18</v>
      </c>
      <c r="L109">
        <f t="shared" ref="L109:T109" si="106">IF(B109="O",((10*10)-3.75),IF(B109="A+",((9*10)-3.75),IF(B109="A",((8.5*10)-3.75),IF(B109="B+",((8*10)-3.75),IF(B109="B",((7*10)-3.75),IF(B109="C",((6*10)-3.75),IF(B109="P",((5*10)-3.75),40)))))))</f>
        <v>40</v>
      </c>
      <c r="M109">
        <f t="shared" si="106"/>
        <v>56.25</v>
      </c>
      <c r="N109">
        <f t="shared" si="106"/>
        <v>56.25</v>
      </c>
      <c r="O109">
        <f t="shared" si="106"/>
        <v>56.25</v>
      </c>
      <c r="P109">
        <f t="shared" si="106"/>
        <v>56.25</v>
      </c>
      <c r="Q109">
        <f t="shared" si="106"/>
        <v>46.25</v>
      </c>
      <c r="R109">
        <f t="shared" si="106"/>
        <v>66.25</v>
      </c>
      <c r="S109">
        <f t="shared" si="106"/>
        <v>76.25</v>
      </c>
      <c r="T109">
        <f t="shared" si="106"/>
        <v>76.25</v>
      </c>
    </row>
    <row r="110" ht="15" spans="1:20">
      <c r="A110" s="82">
        <v>107</v>
      </c>
      <c r="B110" s="83" t="s">
        <v>18</v>
      </c>
      <c r="C110" s="83" t="s">
        <v>14</v>
      </c>
      <c r="D110" s="83" t="s">
        <v>42</v>
      </c>
      <c r="E110" s="83" t="s">
        <v>13</v>
      </c>
      <c r="F110" s="83" t="s">
        <v>13</v>
      </c>
      <c r="G110" s="83" t="s">
        <v>14</v>
      </c>
      <c r="H110" s="83" t="s">
        <v>18</v>
      </c>
      <c r="I110" s="83" t="s">
        <v>23</v>
      </c>
      <c r="J110" s="83" t="s">
        <v>18</v>
      </c>
      <c r="L110">
        <f t="shared" ref="L110:T110" si="107">IF(B110="O",((10*10)-3.75),IF(B110="A+",((9*10)-3.75),IF(B110="A",((8.5*10)-3.75),IF(B110="B+",((8*10)-3.75),IF(B110="B",((7*10)-3.75),IF(B110="C",((6*10)-3.75),IF(B110="P",((5*10)-3.75),40)))))))</f>
        <v>76.25</v>
      </c>
      <c r="M110">
        <f t="shared" si="107"/>
        <v>56.25</v>
      </c>
      <c r="N110">
        <f t="shared" si="107"/>
        <v>86.25</v>
      </c>
      <c r="O110">
        <f t="shared" si="107"/>
        <v>66.25</v>
      </c>
      <c r="P110">
        <f t="shared" si="107"/>
        <v>66.25</v>
      </c>
      <c r="Q110">
        <f t="shared" si="107"/>
        <v>56.25</v>
      </c>
      <c r="R110">
        <f t="shared" si="107"/>
        <v>76.25</v>
      </c>
      <c r="S110">
        <f t="shared" si="107"/>
        <v>81.25</v>
      </c>
      <c r="T110">
        <f t="shared" si="107"/>
        <v>76.25</v>
      </c>
    </row>
    <row r="111" ht="15" spans="1:20">
      <c r="A111" s="82">
        <v>108</v>
      </c>
      <c r="B111" s="83" t="s">
        <v>23</v>
      </c>
      <c r="C111" s="83" t="s">
        <v>14</v>
      </c>
      <c r="D111" s="83" t="s">
        <v>42</v>
      </c>
      <c r="E111" s="83" t="s">
        <v>18</v>
      </c>
      <c r="F111" s="83" t="s">
        <v>13</v>
      </c>
      <c r="G111" s="83" t="s">
        <v>18</v>
      </c>
      <c r="H111" s="83" t="s">
        <v>13</v>
      </c>
      <c r="I111" s="83" t="s">
        <v>18</v>
      </c>
      <c r="J111" s="83" t="s">
        <v>18</v>
      </c>
      <c r="L111">
        <f t="shared" ref="L111:T111" si="108">IF(B111="O",((10*10)-3.75),IF(B111="A+",((9*10)-3.75),IF(B111="A",((8.5*10)-3.75),IF(B111="B+",((8*10)-3.75),IF(B111="B",((7*10)-3.75),IF(B111="C",((6*10)-3.75),IF(B111="P",((5*10)-3.75),40)))))))</f>
        <v>81.25</v>
      </c>
      <c r="M111">
        <f t="shared" si="108"/>
        <v>56.25</v>
      </c>
      <c r="N111">
        <f t="shared" si="108"/>
        <v>86.25</v>
      </c>
      <c r="O111">
        <f t="shared" si="108"/>
        <v>76.25</v>
      </c>
      <c r="P111">
        <f t="shared" si="108"/>
        <v>66.25</v>
      </c>
      <c r="Q111">
        <f t="shared" si="108"/>
        <v>76.25</v>
      </c>
      <c r="R111">
        <f t="shared" si="108"/>
        <v>66.25</v>
      </c>
      <c r="S111">
        <f t="shared" si="108"/>
        <v>76.25</v>
      </c>
      <c r="T111">
        <f t="shared" si="108"/>
        <v>76.25</v>
      </c>
    </row>
    <row r="112" ht="15" spans="1:20">
      <c r="A112" s="82">
        <v>109</v>
      </c>
      <c r="B112" s="83" t="s">
        <v>18</v>
      </c>
      <c r="C112" s="83" t="s">
        <v>14</v>
      </c>
      <c r="D112" s="83" t="s">
        <v>13</v>
      </c>
      <c r="E112" s="83" t="s">
        <v>13</v>
      </c>
      <c r="F112" s="83" t="s">
        <v>13</v>
      </c>
      <c r="G112" s="83" t="s">
        <v>13</v>
      </c>
      <c r="H112" s="83" t="s">
        <v>23</v>
      </c>
      <c r="I112" s="83" t="s">
        <v>13</v>
      </c>
      <c r="J112" s="83" t="s">
        <v>42</v>
      </c>
      <c r="L112">
        <f t="shared" ref="L112:T112" si="109">IF(B112="O",((10*10)-3.75),IF(B112="A+",((9*10)-3.75),IF(B112="A",((8.5*10)-3.75),IF(B112="B+",((8*10)-3.75),IF(B112="B",((7*10)-3.75),IF(B112="C",((6*10)-3.75),IF(B112="P",((5*10)-3.75),40)))))))</f>
        <v>76.25</v>
      </c>
      <c r="M112">
        <f t="shared" si="109"/>
        <v>56.25</v>
      </c>
      <c r="N112">
        <f t="shared" si="109"/>
        <v>66.25</v>
      </c>
      <c r="O112">
        <f t="shared" si="109"/>
        <v>66.25</v>
      </c>
      <c r="P112">
        <f t="shared" si="109"/>
        <v>66.25</v>
      </c>
      <c r="Q112">
        <f t="shared" si="109"/>
        <v>66.25</v>
      </c>
      <c r="R112">
        <f t="shared" si="109"/>
        <v>81.25</v>
      </c>
      <c r="S112">
        <f t="shared" si="109"/>
        <v>66.25</v>
      </c>
      <c r="T112">
        <f t="shared" si="109"/>
        <v>86.25</v>
      </c>
    </row>
    <row r="114" spans="11:20">
      <c r="K114" s="84">
        <v>70</v>
      </c>
      <c r="L114">
        <f t="shared" ref="L114:T114" si="110">COUNTIF(L$4:L$113,"&gt;=70")</f>
        <v>56</v>
      </c>
      <c r="M114">
        <f t="shared" si="110"/>
        <v>31</v>
      </c>
      <c r="N114">
        <f t="shared" si="110"/>
        <v>43</v>
      </c>
      <c r="O114">
        <f t="shared" si="110"/>
        <v>43</v>
      </c>
      <c r="P114">
        <f t="shared" si="110"/>
        <v>89</v>
      </c>
      <c r="Q114">
        <f t="shared" si="110"/>
        <v>42</v>
      </c>
      <c r="R114">
        <f t="shared" si="110"/>
        <v>79</v>
      </c>
      <c r="S114">
        <f t="shared" si="110"/>
        <v>91</v>
      </c>
      <c r="T114">
        <f t="shared" si="110"/>
        <v>109</v>
      </c>
    </row>
    <row r="115" spans="11:20">
      <c r="K115" s="84">
        <v>65</v>
      </c>
      <c r="L115">
        <f t="shared" ref="L115:T115" si="111">COUNTIF(L$4:L$113,"&gt;=65")</f>
        <v>81</v>
      </c>
      <c r="M115">
        <f t="shared" si="111"/>
        <v>62</v>
      </c>
      <c r="N115">
        <f t="shared" si="111"/>
        <v>79</v>
      </c>
      <c r="O115">
        <f t="shared" si="111"/>
        <v>75</v>
      </c>
      <c r="P115">
        <f t="shared" si="111"/>
        <v>104</v>
      </c>
      <c r="Q115">
        <f t="shared" si="111"/>
        <v>81</v>
      </c>
      <c r="R115">
        <f t="shared" si="111"/>
        <v>103</v>
      </c>
      <c r="S115">
        <f t="shared" si="111"/>
        <v>105</v>
      </c>
      <c r="T115">
        <f t="shared" si="111"/>
        <v>109</v>
      </c>
    </row>
    <row r="116" spans="11:20">
      <c r="K116" s="84">
        <v>55</v>
      </c>
      <c r="L116">
        <f t="shared" ref="L116:T116" si="112">COUNTIF(L$4:L$113,"&gt;=55")</f>
        <v>104</v>
      </c>
      <c r="M116">
        <f t="shared" si="112"/>
        <v>104</v>
      </c>
      <c r="N116">
        <f t="shared" si="112"/>
        <v>106</v>
      </c>
      <c r="O116">
        <f t="shared" si="112"/>
        <v>97</v>
      </c>
      <c r="P116">
        <f t="shared" si="112"/>
        <v>109</v>
      </c>
      <c r="Q116">
        <f t="shared" si="112"/>
        <v>108</v>
      </c>
      <c r="R116">
        <f t="shared" si="112"/>
        <v>109</v>
      </c>
      <c r="S116">
        <f t="shared" si="112"/>
        <v>109</v>
      </c>
      <c r="T116">
        <f t="shared" si="112"/>
        <v>109</v>
      </c>
    </row>
    <row r="118" spans="11:20">
      <c r="K118" s="85">
        <v>0.7</v>
      </c>
      <c r="L118">
        <f>ROUND((L114/109)*100,0)</f>
        <v>51</v>
      </c>
      <c r="M118">
        <f t="shared" ref="M118:T118" si="113">ROUND((M114/109)*100,0)</f>
        <v>28</v>
      </c>
      <c r="N118">
        <f t="shared" si="113"/>
        <v>39</v>
      </c>
      <c r="O118">
        <f t="shared" si="113"/>
        <v>39</v>
      </c>
      <c r="P118">
        <f t="shared" si="113"/>
        <v>82</v>
      </c>
      <c r="Q118">
        <f t="shared" si="113"/>
        <v>39</v>
      </c>
      <c r="R118">
        <f t="shared" si="113"/>
        <v>72</v>
      </c>
      <c r="S118">
        <f t="shared" si="113"/>
        <v>83</v>
      </c>
      <c r="T118">
        <f t="shared" si="113"/>
        <v>100</v>
      </c>
    </row>
    <row r="119" spans="11:20">
      <c r="K119" s="85">
        <v>0.65</v>
      </c>
      <c r="L119">
        <f>ROUND((L115/109)*100,0)</f>
        <v>74</v>
      </c>
      <c r="M119">
        <f>ROUND((M115/109)*100,0)</f>
        <v>57</v>
      </c>
      <c r="N119">
        <f>ROUND((N115/109)*100,0)</f>
        <v>72</v>
      </c>
      <c r="O119">
        <f>ROUND((O115/109)*100,0)</f>
        <v>69</v>
      </c>
      <c r="P119">
        <f>ROUND((P115/109)*100,0)</f>
        <v>95</v>
      </c>
      <c r="Q119">
        <f>ROUND((Q115/109)*100,0)</f>
        <v>74</v>
      </c>
      <c r="R119">
        <f>ROUND((R115/109)*100,0)</f>
        <v>94</v>
      </c>
      <c r="S119">
        <f>ROUND((S115/109)*100,0)</f>
        <v>96</v>
      </c>
      <c r="T119">
        <f>ROUND((T115/109)*100,0)</f>
        <v>100</v>
      </c>
    </row>
    <row r="120" spans="11:20">
      <c r="K120" s="85">
        <v>0.55</v>
      </c>
      <c r="L120">
        <f>ROUND((L116/109)*100,0)</f>
        <v>95</v>
      </c>
      <c r="M120">
        <f>ROUND((M116/109)*100,0)</f>
        <v>95</v>
      </c>
      <c r="N120">
        <f>ROUND((N116/109)*100,0)</f>
        <v>97</v>
      </c>
      <c r="O120">
        <f>ROUND((O116/109)*100,0)</f>
        <v>89</v>
      </c>
      <c r="P120">
        <f>ROUND((P116/109)*100,0)</f>
        <v>100</v>
      </c>
      <c r="Q120">
        <f>ROUND((Q116/109)*100,0)</f>
        <v>99</v>
      </c>
      <c r="R120">
        <f>ROUND((R116/109)*100,0)</f>
        <v>100</v>
      </c>
      <c r="S120">
        <f>ROUND((S116/109)*100,0)</f>
        <v>100</v>
      </c>
      <c r="T120">
        <f>ROUND((T116/109)*100,0)</f>
        <v>100</v>
      </c>
    </row>
    <row r="121" spans="21:21">
      <c r="U121" s="88" t="s">
        <v>207</v>
      </c>
    </row>
    <row r="122" spans="9:21">
      <c r="I122" s="86" t="s">
        <v>208</v>
      </c>
      <c r="J122" s="86"/>
      <c r="K122" s="86"/>
      <c r="L122">
        <f t="shared" ref="L122:T122" si="114">IF(L118&gt;70,3,IF(L118&gt;60,2,IF(L118&gt;50,1,0)))</f>
        <v>1</v>
      </c>
      <c r="M122">
        <f t="shared" si="114"/>
        <v>0</v>
      </c>
      <c r="N122">
        <f t="shared" si="114"/>
        <v>0</v>
      </c>
      <c r="O122">
        <f t="shared" si="114"/>
        <v>0</v>
      </c>
      <c r="P122">
        <f t="shared" si="114"/>
        <v>3</v>
      </c>
      <c r="Q122">
        <f t="shared" si="114"/>
        <v>0</v>
      </c>
      <c r="R122">
        <f t="shared" si="114"/>
        <v>3</v>
      </c>
      <c r="S122">
        <f t="shared" si="114"/>
        <v>3</v>
      </c>
      <c r="T122">
        <f t="shared" si="114"/>
        <v>3</v>
      </c>
      <c r="U122">
        <f t="shared" ref="U122:U124" si="115">ROUND((SUM(L122:T122)/9),0)</f>
        <v>1</v>
      </c>
    </row>
    <row r="123" spans="9:21">
      <c r="I123" s="87" t="s">
        <v>209</v>
      </c>
      <c r="J123" s="87"/>
      <c r="K123" s="87"/>
      <c r="L123">
        <f t="shared" ref="L123:T123" si="116">IF(L119&gt;70,3,IF(L119&gt;60,2,IF(L119&gt;50,1,0)))</f>
        <v>3</v>
      </c>
      <c r="M123">
        <f t="shared" si="116"/>
        <v>1</v>
      </c>
      <c r="N123">
        <f t="shared" si="116"/>
        <v>3</v>
      </c>
      <c r="O123">
        <f t="shared" si="116"/>
        <v>2</v>
      </c>
      <c r="P123">
        <f t="shared" si="116"/>
        <v>3</v>
      </c>
      <c r="Q123">
        <f t="shared" si="116"/>
        <v>3</v>
      </c>
      <c r="R123">
        <f t="shared" si="116"/>
        <v>3</v>
      </c>
      <c r="S123">
        <f t="shared" si="116"/>
        <v>3</v>
      </c>
      <c r="T123">
        <f t="shared" si="116"/>
        <v>3</v>
      </c>
      <c r="U123">
        <f t="shared" si="115"/>
        <v>3</v>
      </c>
    </row>
    <row r="124" spans="9:21">
      <c r="I124" s="87" t="s">
        <v>210</v>
      </c>
      <c r="J124" s="87"/>
      <c r="K124" s="87"/>
      <c r="L124">
        <f t="shared" ref="L124:T124" si="117">IF(L120&gt;70,3,IF(L120&gt;60,2,IF(L120&gt;50,1,0)))</f>
        <v>3</v>
      </c>
      <c r="M124">
        <f t="shared" si="117"/>
        <v>3</v>
      </c>
      <c r="N124">
        <f t="shared" si="117"/>
        <v>3</v>
      </c>
      <c r="O124">
        <f t="shared" si="117"/>
        <v>3</v>
      </c>
      <c r="P124">
        <f t="shared" si="117"/>
        <v>3</v>
      </c>
      <c r="Q124">
        <f t="shared" si="117"/>
        <v>3</v>
      </c>
      <c r="R124">
        <f t="shared" si="117"/>
        <v>3</v>
      </c>
      <c r="S124">
        <f t="shared" si="117"/>
        <v>3</v>
      </c>
      <c r="T124">
        <f t="shared" si="117"/>
        <v>3</v>
      </c>
      <c r="U124">
        <f t="shared" si="115"/>
        <v>3</v>
      </c>
    </row>
  </sheetData>
  <mergeCells count="1">
    <mergeCell ref="A1:L1"/>
  </mergeCells>
  <conditionalFormatting sqref="B3:J3">
    <cfRule type="containsText" dxfId="3" priority="4" operator="between" text="F">
      <formula>NOT(ISERROR(SEARCH("F",B3)))</formula>
    </cfRule>
  </conditionalFormatting>
  <conditionalFormatting sqref="L3:T3">
    <cfRule type="containsText" dxfId="3" priority="2" operator="between" text="F">
      <formula>NOT(ISERROR(SEARCH("F",L3)))</formula>
    </cfRule>
  </conditionalFormatting>
  <conditionalFormatting sqref="B4:J112">
    <cfRule type="containsText" dxfId="6" priority="1" operator="between" text="f">
      <formula>NOT(ISERROR(SEARCH("f",B4)))</formula>
    </cfRule>
  </conditionalFormatting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4"/>
  <sheetViews>
    <sheetView topLeftCell="H93" workbookViewId="0">
      <selection activeCell="L114" sqref="L114:U114"/>
    </sheetView>
  </sheetViews>
  <sheetFormatPr defaultColWidth="8.8" defaultRowHeight="12.75"/>
  <sheetData>
    <row r="1" ht="17.25" spans="1:12">
      <c r="A1" s="79" t="s">
        <v>271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20">
      <c r="A3" s="80" t="s">
        <v>197</v>
      </c>
      <c r="B3" s="81" t="s">
        <v>198</v>
      </c>
      <c r="C3" s="81" t="s">
        <v>213</v>
      </c>
      <c r="D3" s="81" t="s">
        <v>214</v>
      </c>
      <c r="E3" s="81" t="s">
        <v>263</v>
      </c>
      <c r="F3" s="81" t="s">
        <v>202</v>
      </c>
      <c r="G3" s="81" t="s">
        <v>216</v>
      </c>
      <c r="H3" s="81" t="s">
        <v>217</v>
      </c>
      <c r="I3" s="81" t="s">
        <v>206</v>
      </c>
      <c r="J3" s="81" t="s">
        <v>219</v>
      </c>
      <c r="L3" s="81" t="str">
        <f t="shared" ref="L3:T3" si="0">B3</f>
        <v>MA101</v>
      </c>
      <c r="M3" s="81" t="str">
        <f t="shared" si="0"/>
        <v>PH100</v>
      </c>
      <c r="N3" s="81" t="str">
        <f t="shared" si="0"/>
        <v>BE110</v>
      </c>
      <c r="O3" s="81" t="str">
        <f t="shared" si="0"/>
        <v>BE101 04</v>
      </c>
      <c r="P3" s="81" t="str">
        <f t="shared" si="0"/>
        <v>BE103</v>
      </c>
      <c r="Q3" s="81" t="str">
        <f t="shared" si="0"/>
        <v>EE100</v>
      </c>
      <c r="R3" s="81" t="str">
        <f t="shared" si="0"/>
        <v>PH110</v>
      </c>
      <c r="S3" s="81" t="str">
        <f t="shared" si="0"/>
        <v>EC110</v>
      </c>
      <c r="T3" s="81" t="str">
        <f t="shared" si="0"/>
        <v>EE110</v>
      </c>
    </row>
    <row r="4" ht="15" spans="1:20">
      <c r="A4" s="82">
        <v>1</v>
      </c>
      <c r="B4" s="83" t="s">
        <v>18</v>
      </c>
      <c r="C4" s="83" t="s">
        <v>13</v>
      </c>
      <c r="D4" s="83" t="s">
        <v>13</v>
      </c>
      <c r="E4" s="83" t="s">
        <v>14</v>
      </c>
      <c r="F4" s="83" t="s">
        <v>18</v>
      </c>
      <c r="G4" s="83" t="s">
        <v>13</v>
      </c>
      <c r="H4" s="83" t="s">
        <v>42</v>
      </c>
      <c r="I4" s="83" t="s">
        <v>23</v>
      </c>
      <c r="J4" s="83" t="s">
        <v>42</v>
      </c>
      <c r="L4">
        <f t="shared" ref="L4:T4" si="1">IF(B4="O",((10*10)-3.75),IF(B4="A+",((9*10)-3.75),IF(B4="A",((8.5*10)-3.75),IF(B4="B+",((8*10)-3.75),IF(B4="B",((7*10)-3.75),IF(B4="C",((6*10)-3.75),IF(B4="P",((5*10)-3.75),40)))))))</f>
        <v>76.25</v>
      </c>
      <c r="M4">
        <f t="shared" si="1"/>
        <v>66.25</v>
      </c>
      <c r="N4">
        <f t="shared" si="1"/>
        <v>66.25</v>
      </c>
      <c r="O4">
        <f t="shared" si="1"/>
        <v>56.25</v>
      </c>
      <c r="P4">
        <f t="shared" si="1"/>
        <v>76.25</v>
      </c>
      <c r="Q4">
        <f t="shared" si="1"/>
        <v>66.25</v>
      </c>
      <c r="R4">
        <f t="shared" si="1"/>
        <v>86.25</v>
      </c>
      <c r="S4">
        <f t="shared" si="1"/>
        <v>81.25</v>
      </c>
      <c r="T4">
        <f t="shared" si="1"/>
        <v>86.25</v>
      </c>
    </row>
    <row r="5" ht="15" spans="1:20">
      <c r="A5" s="82">
        <v>2</v>
      </c>
      <c r="B5" s="83" t="s">
        <v>35</v>
      </c>
      <c r="C5" s="83" t="s">
        <v>42</v>
      </c>
      <c r="D5" s="83" t="s">
        <v>23</v>
      </c>
      <c r="E5" s="83" t="s">
        <v>18</v>
      </c>
      <c r="F5" s="83" t="s">
        <v>13</v>
      </c>
      <c r="G5" s="83" t="s">
        <v>23</v>
      </c>
      <c r="H5" s="83" t="s">
        <v>35</v>
      </c>
      <c r="I5" s="83" t="s">
        <v>42</v>
      </c>
      <c r="J5" s="83" t="s">
        <v>18</v>
      </c>
      <c r="L5">
        <f t="shared" ref="L5:T5" si="2">IF(B5="O",((10*10)-3.75),IF(B5="A+",((9*10)-3.75),IF(B5="A",((8.5*10)-3.75),IF(B5="B+",((8*10)-3.75),IF(B5="B",((7*10)-3.75),IF(B5="C",((6*10)-3.75),IF(B5="P",((5*10)-3.75),40)))))))</f>
        <v>96.25</v>
      </c>
      <c r="M5">
        <f t="shared" si="2"/>
        <v>86.25</v>
      </c>
      <c r="N5">
        <f t="shared" si="2"/>
        <v>81.25</v>
      </c>
      <c r="O5">
        <f t="shared" si="2"/>
        <v>76.25</v>
      </c>
      <c r="P5">
        <f t="shared" si="2"/>
        <v>66.25</v>
      </c>
      <c r="Q5">
        <f t="shared" si="2"/>
        <v>81.25</v>
      </c>
      <c r="R5">
        <f t="shared" si="2"/>
        <v>96.25</v>
      </c>
      <c r="S5">
        <f t="shared" si="2"/>
        <v>86.25</v>
      </c>
      <c r="T5">
        <f t="shared" si="2"/>
        <v>76.25</v>
      </c>
    </row>
    <row r="6" ht="15" spans="1:20">
      <c r="A6" s="82">
        <v>3</v>
      </c>
      <c r="B6" s="83" t="s">
        <v>18</v>
      </c>
      <c r="C6" s="83" t="s">
        <v>13</v>
      </c>
      <c r="D6" s="83" t="s">
        <v>13</v>
      </c>
      <c r="E6" s="83" t="s">
        <v>16</v>
      </c>
      <c r="F6" s="83" t="s">
        <v>23</v>
      </c>
      <c r="G6" s="83" t="s">
        <v>14</v>
      </c>
      <c r="H6" s="83" t="s">
        <v>23</v>
      </c>
      <c r="I6" s="83" t="s">
        <v>23</v>
      </c>
      <c r="J6" s="83" t="s">
        <v>23</v>
      </c>
      <c r="L6">
        <f t="shared" ref="L6:T6" si="3">IF(B6="O",((10*10)-3.75),IF(B6="A+",((9*10)-3.75),IF(B6="A",((8.5*10)-3.75),IF(B6="B+",((8*10)-3.75),IF(B6="B",((7*10)-3.75),IF(B6="C",((6*10)-3.75),IF(B6="P",((5*10)-3.75),40)))))))</f>
        <v>76.25</v>
      </c>
      <c r="M6">
        <f t="shared" si="3"/>
        <v>66.25</v>
      </c>
      <c r="N6">
        <f t="shared" si="3"/>
        <v>66.25</v>
      </c>
      <c r="O6">
        <f t="shared" si="3"/>
        <v>40</v>
      </c>
      <c r="P6">
        <f t="shared" si="3"/>
        <v>81.25</v>
      </c>
      <c r="Q6">
        <f t="shared" si="3"/>
        <v>56.25</v>
      </c>
      <c r="R6">
        <f t="shared" si="3"/>
        <v>81.25</v>
      </c>
      <c r="S6">
        <f t="shared" si="3"/>
        <v>81.25</v>
      </c>
      <c r="T6">
        <f t="shared" si="3"/>
        <v>81.25</v>
      </c>
    </row>
    <row r="7" ht="15" spans="1:20">
      <c r="A7" s="82">
        <v>4</v>
      </c>
      <c r="B7" s="83" t="s">
        <v>18</v>
      </c>
      <c r="C7" s="83" t="s">
        <v>14</v>
      </c>
      <c r="D7" s="83" t="s">
        <v>18</v>
      </c>
      <c r="E7" s="83" t="s">
        <v>14</v>
      </c>
      <c r="F7" s="83" t="s">
        <v>13</v>
      </c>
      <c r="G7" s="83" t="s">
        <v>14</v>
      </c>
      <c r="H7" s="83" t="s">
        <v>23</v>
      </c>
      <c r="I7" s="83" t="s">
        <v>23</v>
      </c>
      <c r="J7" s="83" t="s">
        <v>18</v>
      </c>
      <c r="L7">
        <f t="shared" ref="L7:T7" si="4">IF(B7="O",((10*10)-3.75),IF(B7="A+",((9*10)-3.75),IF(B7="A",((8.5*10)-3.75),IF(B7="B+",((8*10)-3.75),IF(B7="B",((7*10)-3.75),IF(B7="C",((6*10)-3.75),IF(B7="P",((5*10)-3.75),40)))))))</f>
        <v>76.25</v>
      </c>
      <c r="M7">
        <f t="shared" si="4"/>
        <v>56.25</v>
      </c>
      <c r="N7">
        <f t="shared" si="4"/>
        <v>76.25</v>
      </c>
      <c r="O7">
        <f t="shared" si="4"/>
        <v>56.25</v>
      </c>
      <c r="P7">
        <f t="shared" si="4"/>
        <v>66.25</v>
      </c>
      <c r="Q7">
        <f t="shared" si="4"/>
        <v>56.25</v>
      </c>
      <c r="R7">
        <f t="shared" si="4"/>
        <v>81.25</v>
      </c>
      <c r="S7">
        <f t="shared" si="4"/>
        <v>81.25</v>
      </c>
      <c r="T7">
        <f t="shared" si="4"/>
        <v>76.25</v>
      </c>
    </row>
    <row r="8" ht="15" spans="1:20">
      <c r="A8" s="82">
        <v>5</v>
      </c>
      <c r="B8" s="83" t="s">
        <v>18</v>
      </c>
      <c r="C8" s="83" t="s">
        <v>13</v>
      </c>
      <c r="D8" s="83" t="s">
        <v>18</v>
      </c>
      <c r="E8" s="83" t="s">
        <v>13</v>
      </c>
      <c r="F8" s="83" t="s">
        <v>18</v>
      </c>
      <c r="G8" s="83" t="s">
        <v>18</v>
      </c>
      <c r="H8" s="83" t="s">
        <v>23</v>
      </c>
      <c r="I8" s="83" t="s">
        <v>23</v>
      </c>
      <c r="J8" s="83" t="s">
        <v>18</v>
      </c>
      <c r="L8">
        <f t="shared" ref="L8:T8" si="5">IF(B8="O",((10*10)-3.75),IF(B8="A+",((9*10)-3.75),IF(B8="A",((8.5*10)-3.75),IF(B8="B+",((8*10)-3.75),IF(B8="B",((7*10)-3.75),IF(B8="C",((6*10)-3.75),IF(B8="P",((5*10)-3.75),40)))))))</f>
        <v>76.25</v>
      </c>
      <c r="M8">
        <f t="shared" si="5"/>
        <v>66.25</v>
      </c>
      <c r="N8">
        <f t="shared" si="5"/>
        <v>76.25</v>
      </c>
      <c r="O8">
        <f t="shared" si="5"/>
        <v>66.25</v>
      </c>
      <c r="P8">
        <f t="shared" si="5"/>
        <v>76.25</v>
      </c>
      <c r="Q8">
        <f t="shared" si="5"/>
        <v>76.25</v>
      </c>
      <c r="R8">
        <f t="shared" si="5"/>
        <v>81.25</v>
      </c>
      <c r="S8">
        <f t="shared" si="5"/>
        <v>81.25</v>
      </c>
      <c r="T8">
        <f t="shared" si="5"/>
        <v>76.25</v>
      </c>
    </row>
    <row r="9" ht="15" spans="1:20">
      <c r="A9" s="82">
        <v>6</v>
      </c>
      <c r="B9" s="83" t="s">
        <v>23</v>
      </c>
      <c r="C9" s="83" t="s">
        <v>13</v>
      </c>
      <c r="D9" s="83" t="s">
        <v>13</v>
      </c>
      <c r="E9" s="83" t="s">
        <v>14</v>
      </c>
      <c r="F9" s="83" t="s">
        <v>18</v>
      </c>
      <c r="G9" s="83" t="s">
        <v>13</v>
      </c>
      <c r="H9" s="83" t="s">
        <v>35</v>
      </c>
      <c r="I9" s="83" t="s">
        <v>42</v>
      </c>
      <c r="J9" s="83" t="s">
        <v>23</v>
      </c>
      <c r="L9">
        <f t="shared" ref="L9:T9" si="6">IF(B9="O",((10*10)-3.75),IF(B9="A+",((9*10)-3.75),IF(B9="A",((8.5*10)-3.75),IF(B9="B+",((8*10)-3.75),IF(B9="B",((7*10)-3.75),IF(B9="C",((6*10)-3.75),IF(B9="P",((5*10)-3.75),40)))))))</f>
        <v>81.25</v>
      </c>
      <c r="M9">
        <f t="shared" si="6"/>
        <v>66.25</v>
      </c>
      <c r="N9">
        <f t="shared" si="6"/>
        <v>66.25</v>
      </c>
      <c r="O9">
        <f t="shared" si="6"/>
        <v>56.25</v>
      </c>
      <c r="P9">
        <f t="shared" si="6"/>
        <v>76.25</v>
      </c>
      <c r="Q9">
        <f t="shared" si="6"/>
        <v>66.25</v>
      </c>
      <c r="R9">
        <f t="shared" si="6"/>
        <v>96.25</v>
      </c>
      <c r="S9">
        <f t="shared" si="6"/>
        <v>86.25</v>
      </c>
      <c r="T9">
        <f t="shared" si="6"/>
        <v>81.25</v>
      </c>
    </row>
    <row r="10" ht="15" spans="1:20">
      <c r="A10" s="82">
        <v>7</v>
      </c>
      <c r="B10" s="83" t="s">
        <v>14</v>
      </c>
      <c r="C10" s="83" t="s">
        <v>16</v>
      </c>
      <c r="D10" s="83" t="s">
        <v>16</v>
      </c>
      <c r="E10" s="83" t="s">
        <v>16</v>
      </c>
      <c r="F10" s="83" t="s">
        <v>13</v>
      </c>
      <c r="G10" s="83" t="s">
        <v>15</v>
      </c>
      <c r="H10" s="83" t="s">
        <v>18</v>
      </c>
      <c r="I10" s="83" t="s">
        <v>18</v>
      </c>
      <c r="J10" s="83" t="s">
        <v>23</v>
      </c>
      <c r="L10">
        <f t="shared" ref="L10:T10" si="7">IF(B10="O",((10*10)-3.75),IF(B10="A+",((9*10)-3.75),IF(B10="A",((8.5*10)-3.75),IF(B10="B+",((8*10)-3.75),IF(B10="B",((7*10)-3.75),IF(B10="C",((6*10)-3.75),IF(B10="P",((5*10)-3.75),40)))))))</f>
        <v>56.25</v>
      </c>
      <c r="M10">
        <f t="shared" si="7"/>
        <v>40</v>
      </c>
      <c r="N10">
        <f t="shared" si="7"/>
        <v>40</v>
      </c>
      <c r="O10">
        <f t="shared" si="7"/>
        <v>40</v>
      </c>
      <c r="P10">
        <f t="shared" si="7"/>
        <v>66.25</v>
      </c>
      <c r="Q10">
        <f t="shared" si="7"/>
        <v>46.25</v>
      </c>
      <c r="R10">
        <f t="shared" si="7"/>
        <v>76.25</v>
      </c>
      <c r="S10">
        <f t="shared" si="7"/>
        <v>76.25</v>
      </c>
      <c r="T10">
        <f t="shared" si="7"/>
        <v>81.25</v>
      </c>
    </row>
    <row r="11" ht="15" spans="1:20">
      <c r="A11" s="82">
        <v>8</v>
      </c>
      <c r="B11" s="83" t="s">
        <v>42</v>
      </c>
      <c r="C11" s="83" t="s">
        <v>14</v>
      </c>
      <c r="D11" s="83" t="s">
        <v>13</v>
      </c>
      <c r="E11" s="83" t="s">
        <v>13</v>
      </c>
      <c r="F11" s="83" t="s">
        <v>18</v>
      </c>
      <c r="G11" s="83" t="s">
        <v>13</v>
      </c>
      <c r="H11" s="83" t="s">
        <v>23</v>
      </c>
      <c r="I11" s="83" t="s">
        <v>23</v>
      </c>
      <c r="J11" s="83" t="s">
        <v>23</v>
      </c>
      <c r="L11">
        <f t="shared" ref="L11:T11" si="8">IF(B11="O",((10*10)-3.75),IF(B11="A+",((9*10)-3.75),IF(B11="A",((8.5*10)-3.75),IF(B11="B+",((8*10)-3.75),IF(B11="B",((7*10)-3.75),IF(B11="C",((6*10)-3.75),IF(B11="P",((5*10)-3.75),40)))))))</f>
        <v>86.25</v>
      </c>
      <c r="M11">
        <f t="shared" si="8"/>
        <v>56.25</v>
      </c>
      <c r="N11">
        <f t="shared" si="8"/>
        <v>66.25</v>
      </c>
      <c r="O11">
        <f t="shared" si="8"/>
        <v>66.25</v>
      </c>
      <c r="P11">
        <f t="shared" si="8"/>
        <v>76.25</v>
      </c>
      <c r="Q11">
        <f t="shared" si="8"/>
        <v>66.25</v>
      </c>
      <c r="R11">
        <f t="shared" si="8"/>
        <v>81.25</v>
      </c>
      <c r="S11">
        <f t="shared" si="8"/>
        <v>81.25</v>
      </c>
      <c r="T11">
        <f t="shared" si="8"/>
        <v>81.25</v>
      </c>
    </row>
    <row r="12" ht="15" spans="1:20">
      <c r="A12" s="82">
        <v>9</v>
      </c>
      <c r="B12" s="83" t="s">
        <v>13</v>
      </c>
      <c r="C12" s="83" t="s">
        <v>14</v>
      </c>
      <c r="D12" s="83" t="s">
        <v>18</v>
      </c>
      <c r="E12" s="83" t="s">
        <v>16</v>
      </c>
      <c r="F12" s="83" t="s">
        <v>18</v>
      </c>
      <c r="G12" s="83" t="s">
        <v>13</v>
      </c>
      <c r="H12" s="83" t="s">
        <v>23</v>
      </c>
      <c r="I12" s="83" t="s">
        <v>23</v>
      </c>
      <c r="J12" s="83" t="s">
        <v>18</v>
      </c>
      <c r="L12">
        <f t="shared" ref="L12:T12" si="9">IF(B12="O",((10*10)-3.75),IF(B12="A+",((9*10)-3.75),IF(B12="A",((8.5*10)-3.75),IF(B12="B+",((8*10)-3.75),IF(B12="B",((7*10)-3.75),IF(B12="C",((6*10)-3.75),IF(B12="P",((5*10)-3.75),40)))))))</f>
        <v>66.25</v>
      </c>
      <c r="M12">
        <f t="shared" si="9"/>
        <v>56.25</v>
      </c>
      <c r="N12">
        <f t="shared" si="9"/>
        <v>76.25</v>
      </c>
      <c r="O12">
        <f t="shared" si="9"/>
        <v>40</v>
      </c>
      <c r="P12">
        <f t="shared" si="9"/>
        <v>76.25</v>
      </c>
      <c r="Q12">
        <f t="shared" si="9"/>
        <v>66.25</v>
      </c>
      <c r="R12">
        <f t="shared" si="9"/>
        <v>81.25</v>
      </c>
      <c r="S12">
        <f t="shared" si="9"/>
        <v>81.25</v>
      </c>
      <c r="T12">
        <f t="shared" si="9"/>
        <v>76.25</v>
      </c>
    </row>
    <row r="13" ht="15" spans="1:20">
      <c r="A13" s="82">
        <v>10</v>
      </c>
      <c r="B13" s="83" t="s">
        <v>14</v>
      </c>
      <c r="C13" s="83" t="s">
        <v>14</v>
      </c>
      <c r="D13" s="83" t="s">
        <v>18</v>
      </c>
      <c r="E13" s="83" t="s">
        <v>16</v>
      </c>
      <c r="F13" s="83" t="s">
        <v>18</v>
      </c>
      <c r="G13" s="83" t="s">
        <v>14</v>
      </c>
      <c r="H13" s="83" t="s">
        <v>18</v>
      </c>
      <c r="I13" s="83" t="s">
        <v>18</v>
      </c>
      <c r="J13" s="83" t="s">
        <v>18</v>
      </c>
      <c r="L13">
        <f t="shared" ref="L13:T13" si="10">IF(B13="O",((10*10)-3.75),IF(B13="A+",((9*10)-3.75),IF(B13="A",((8.5*10)-3.75),IF(B13="B+",((8*10)-3.75),IF(B13="B",((7*10)-3.75),IF(B13="C",((6*10)-3.75),IF(B13="P",((5*10)-3.75),40)))))))</f>
        <v>56.25</v>
      </c>
      <c r="M13">
        <f t="shared" si="10"/>
        <v>56.25</v>
      </c>
      <c r="N13">
        <f t="shared" si="10"/>
        <v>76.25</v>
      </c>
      <c r="O13">
        <f t="shared" si="10"/>
        <v>40</v>
      </c>
      <c r="P13">
        <f t="shared" si="10"/>
        <v>76.25</v>
      </c>
      <c r="Q13">
        <f t="shared" si="10"/>
        <v>56.25</v>
      </c>
      <c r="R13">
        <f t="shared" si="10"/>
        <v>76.25</v>
      </c>
      <c r="S13">
        <f t="shared" si="10"/>
        <v>76.25</v>
      </c>
      <c r="T13">
        <f t="shared" si="10"/>
        <v>76.25</v>
      </c>
    </row>
    <row r="14" ht="15" spans="1:20">
      <c r="A14" s="82">
        <v>11</v>
      </c>
      <c r="B14" s="83" t="s">
        <v>13</v>
      </c>
      <c r="C14" s="83" t="s">
        <v>13</v>
      </c>
      <c r="D14" s="83" t="s">
        <v>18</v>
      </c>
      <c r="E14" s="83" t="s">
        <v>14</v>
      </c>
      <c r="F14" s="83" t="s">
        <v>18</v>
      </c>
      <c r="G14" s="83" t="s">
        <v>14</v>
      </c>
      <c r="H14" s="83" t="s">
        <v>42</v>
      </c>
      <c r="I14" s="83" t="s">
        <v>18</v>
      </c>
      <c r="J14" s="83" t="s">
        <v>23</v>
      </c>
      <c r="L14">
        <f t="shared" ref="L14:T14" si="11">IF(B14="O",((10*10)-3.75),IF(B14="A+",((9*10)-3.75),IF(B14="A",((8.5*10)-3.75),IF(B14="B+",((8*10)-3.75),IF(B14="B",((7*10)-3.75),IF(B14="C",((6*10)-3.75),IF(B14="P",((5*10)-3.75),40)))))))</f>
        <v>66.25</v>
      </c>
      <c r="M14">
        <f t="shared" si="11"/>
        <v>66.25</v>
      </c>
      <c r="N14">
        <f t="shared" si="11"/>
        <v>76.25</v>
      </c>
      <c r="O14">
        <f t="shared" si="11"/>
        <v>56.25</v>
      </c>
      <c r="P14">
        <f t="shared" si="11"/>
        <v>76.25</v>
      </c>
      <c r="Q14">
        <f t="shared" si="11"/>
        <v>56.25</v>
      </c>
      <c r="R14">
        <f t="shared" si="11"/>
        <v>86.25</v>
      </c>
      <c r="S14">
        <f t="shared" si="11"/>
        <v>76.25</v>
      </c>
      <c r="T14">
        <f t="shared" si="11"/>
        <v>81.25</v>
      </c>
    </row>
    <row r="15" ht="15" spans="1:20">
      <c r="A15" s="82">
        <v>12</v>
      </c>
      <c r="B15" s="83" t="s">
        <v>23</v>
      </c>
      <c r="C15" s="83" t="s">
        <v>13</v>
      </c>
      <c r="D15" s="83" t="s">
        <v>13</v>
      </c>
      <c r="E15" s="83" t="s">
        <v>13</v>
      </c>
      <c r="F15" s="83" t="s">
        <v>42</v>
      </c>
      <c r="G15" s="83" t="s">
        <v>14</v>
      </c>
      <c r="H15" s="83" t="s">
        <v>42</v>
      </c>
      <c r="I15" s="83" t="s">
        <v>42</v>
      </c>
      <c r="J15" s="83" t="s">
        <v>23</v>
      </c>
      <c r="L15">
        <f t="shared" ref="L15:T15" si="12">IF(B15="O",((10*10)-3.75),IF(B15="A+",((9*10)-3.75),IF(B15="A",((8.5*10)-3.75),IF(B15="B+",((8*10)-3.75),IF(B15="B",((7*10)-3.75),IF(B15="C",((6*10)-3.75),IF(B15="P",((5*10)-3.75),40)))))))</f>
        <v>81.25</v>
      </c>
      <c r="M15">
        <f t="shared" si="12"/>
        <v>66.25</v>
      </c>
      <c r="N15">
        <f t="shared" si="12"/>
        <v>66.25</v>
      </c>
      <c r="O15">
        <f t="shared" si="12"/>
        <v>66.25</v>
      </c>
      <c r="P15">
        <f t="shared" si="12"/>
        <v>86.25</v>
      </c>
      <c r="Q15">
        <f t="shared" si="12"/>
        <v>56.25</v>
      </c>
      <c r="R15">
        <f t="shared" si="12"/>
        <v>86.25</v>
      </c>
      <c r="S15">
        <f t="shared" si="12"/>
        <v>86.25</v>
      </c>
      <c r="T15">
        <f t="shared" si="12"/>
        <v>81.25</v>
      </c>
    </row>
    <row r="16" ht="15" spans="1:20">
      <c r="A16" s="82">
        <v>13</v>
      </c>
      <c r="B16" s="83" t="s">
        <v>23</v>
      </c>
      <c r="C16" s="83" t="s">
        <v>18</v>
      </c>
      <c r="D16" s="83" t="s">
        <v>13</v>
      </c>
      <c r="E16" s="83" t="s">
        <v>18</v>
      </c>
      <c r="F16" s="83" t="s">
        <v>23</v>
      </c>
      <c r="G16" s="83" t="s">
        <v>18</v>
      </c>
      <c r="H16" s="83" t="s">
        <v>42</v>
      </c>
      <c r="I16" s="83" t="s">
        <v>42</v>
      </c>
      <c r="J16" s="83" t="s">
        <v>23</v>
      </c>
      <c r="L16">
        <f t="shared" ref="L16:T16" si="13">IF(B16="O",((10*10)-3.75),IF(B16="A+",((9*10)-3.75),IF(B16="A",((8.5*10)-3.75),IF(B16="B+",((8*10)-3.75),IF(B16="B",((7*10)-3.75),IF(B16="C",((6*10)-3.75),IF(B16="P",((5*10)-3.75),40)))))))</f>
        <v>81.25</v>
      </c>
      <c r="M16">
        <f t="shared" si="13"/>
        <v>76.25</v>
      </c>
      <c r="N16">
        <f t="shared" si="13"/>
        <v>66.25</v>
      </c>
      <c r="O16">
        <f t="shared" si="13"/>
        <v>76.25</v>
      </c>
      <c r="P16">
        <f t="shared" si="13"/>
        <v>81.25</v>
      </c>
      <c r="Q16">
        <f t="shared" si="13"/>
        <v>76.25</v>
      </c>
      <c r="R16">
        <f t="shared" si="13"/>
        <v>86.25</v>
      </c>
      <c r="S16">
        <f t="shared" si="13"/>
        <v>86.25</v>
      </c>
      <c r="T16">
        <f t="shared" si="13"/>
        <v>81.25</v>
      </c>
    </row>
    <row r="17" ht="15" spans="1:20">
      <c r="A17" s="82">
        <v>14</v>
      </c>
      <c r="B17" s="83" t="s">
        <v>42</v>
      </c>
      <c r="C17" s="83" t="s">
        <v>13</v>
      </c>
      <c r="D17" s="83" t="s">
        <v>13</v>
      </c>
      <c r="E17" s="83" t="s">
        <v>13</v>
      </c>
      <c r="F17" s="83" t="s">
        <v>18</v>
      </c>
      <c r="G17" s="83" t="s">
        <v>18</v>
      </c>
      <c r="H17" s="83" t="s">
        <v>42</v>
      </c>
      <c r="I17" s="83" t="s">
        <v>42</v>
      </c>
      <c r="J17" s="83" t="s">
        <v>18</v>
      </c>
      <c r="L17">
        <f t="shared" ref="L17:T17" si="14">IF(B17="O",((10*10)-3.75),IF(B17="A+",((9*10)-3.75),IF(B17="A",((8.5*10)-3.75),IF(B17="B+",((8*10)-3.75),IF(B17="B",((7*10)-3.75),IF(B17="C",((6*10)-3.75),IF(B17="P",((5*10)-3.75),40)))))))</f>
        <v>86.25</v>
      </c>
      <c r="M17">
        <f t="shared" si="14"/>
        <v>66.25</v>
      </c>
      <c r="N17">
        <f t="shared" si="14"/>
        <v>66.25</v>
      </c>
      <c r="O17">
        <f t="shared" si="14"/>
        <v>66.25</v>
      </c>
      <c r="P17">
        <f t="shared" si="14"/>
        <v>76.25</v>
      </c>
      <c r="Q17">
        <f t="shared" si="14"/>
        <v>76.25</v>
      </c>
      <c r="R17">
        <f t="shared" si="14"/>
        <v>86.25</v>
      </c>
      <c r="S17">
        <f t="shared" si="14"/>
        <v>86.25</v>
      </c>
      <c r="T17">
        <f t="shared" si="14"/>
        <v>76.25</v>
      </c>
    </row>
    <row r="18" ht="15" spans="1:20">
      <c r="A18" s="82">
        <v>15</v>
      </c>
      <c r="B18" s="83" t="s">
        <v>42</v>
      </c>
      <c r="C18" s="83" t="s">
        <v>18</v>
      </c>
      <c r="D18" s="83" t="s">
        <v>13</v>
      </c>
      <c r="E18" s="83" t="s">
        <v>13</v>
      </c>
      <c r="F18" s="83" t="s">
        <v>18</v>
      </c>
      <c r="G18" s="83" t="s">
        <v>14</v>
      </c>
      <c r="H18" s="83" t="s">
        <v>23</v>
      </c>
      <c r="I18" s="83" t="s">
        <v>23</v>
      </c>
      <c r="J18" s="83" t="s">
        <v>23</v>
      </c>
      <c r="L18">
        <f t="shared" ref="L18:T18" si="15">IF(B18="O",((10*10)-3.75),IF(B18="A+",((9*10)-3.75),IF(B18="A",((8.5*10)-3.75),IF(B18="B+",((8*10)-3.75),IF(B18="B",((7*10)-3.75),IF(B18="C",((6*10)-3.75),IF(B18="P",((5*10)-3.75),40)))))))</f>
        <v>86.25</v>
      </c>
      <c r="M18">
        <f t="shared" si="15"/>
        <v>76.25</v>
      </c>
      <c r="N18">
        <f t="shared" si="15"/>
        <v>66.25</v>
      </c>
      <c r="O18">
        <f t="shared" si="15"/>
        <v>66.25</v>
      </c>
      <c r="P18">
        <f t="shared" si="15"/>
        <v>76.25</v>
      </c>
      <c r="Q18">
        <f t="shared" si="15"/>
        <v>56.25</v>
      </c>
      <c r="R18">
        <f t="shared" si="15"/>
        <v>81.25</v>
      </c>
      <c r="S18">
        <f t="shared" si="15"/>
        <v>81.25</v>
      </c>
      <c r="T18">
        <f t="shared" si="15"/>
        <v>81.25</v>
      </c>
    </row>
    <row r="19" ht="15" spans="1:20">
      <c r="A19" s="82">
        <v>16</v>
      </c>
      <c r="B19" s="83" t="s">
        <v>35</v>
      </c>
      <c r="C19" s="83" t="s">
        <v>13</v>
      </c>
      <c r="D19" s="83" t="s">
        <v>13</v>
      </c>
      <c r="E19" s="83" t="s">
        <v>13</v>
      </c>
      <c r="F19" s="83" t="s">
        <v>23</v>
      </c>
      <c r="G19" s="83" t="s">
        <v>18</v>
      </c>
      <c r="H19" s="83" t="s">
        <v>42</v>
      </c>
      <c r="I19" s="83" t="s">
        <v>23</v>
      </c>
      <c r="J19" s="83" t="s">
        <v>18</v>
      </c>
      <c r="L19">
        <f t="shared" ref="L19:T19" si="16">IF(B19="O",((10*10)-3.75),IF(B19="A+",((9*10)-3.75),IF(B19="A",((8.5*10)-3.75),IF(B19="B+",((8*10)-3.75),IF(B19="B",((7*10)-3.75),IF(B19="C",((6*10)-3.75),IF(B19="P",((5*10)-3.75),40)))))))</f>
        <v>96.25</v>
      </c>
      <c r="M19">
        <f t="shared" si="16"/>
        <v>66.25</v>
      </c>
      <c r="N19">
        <f t="shared" si="16"/>
        <v>66.25</v>
      </c>
      <c r="O19">
        <f t="shared" si="16"/>
        <v>66.25</v>
      </c>
      <c r="P19">
        <f t="shared" si="16"/>
        <v>81.25</v>
      </c>
      <c r="Q19">
        <f t="shared" si="16"/>
        <v>76.25</v>
      </c>
      <c r="R19">
        <f t="shared" si="16"/>
        <v>86.25</v>
      </c>
      <c r="S19">
        <f t="shared" si="16"/>
        <v>81.25</v>
      </c>
      <c r="T19">
        <f t="shared" si="16"/>
        <v>76.25</v>
      </c>
    </row>
    <row r="20" ht="15" spans="1:20">
      <c r="A20" s="82">
        <v>17</v>
      </c>
      <c r="B20" s="83" t="s">
        <v>18</v>
      </c>
      <c r="C20" s="83" t="s">
        <v>14</v>
      </c>
      <c r="D20" s="83" t="s">
        <v>13</v>
      </c>
      <c r="E20" s="83" t="s">
        <v>14</v>
      </c>
      <c r="F20" s="83" t="s">
        <v>23</v>
      </c>
      <c r="G20" s="83" t="s">
        <v>14</v>
      </c>
      <c r="H20" s="83" t="s">
        <v>23</v>
      </c>
      <c r="I20" s="83" t="s">
        <v>42</v>
      </c>
      <c r="J20" s="83" t="s">
        <v>23</v>
      </c>
      <c r="L20">
        <f t="shared" ref="L20:T20" si="17">IF(B20="O",((10*10)-3.75),IF(B20="A+",((9*10)-3.75),IF(B20="A",((8.5*10)-3.75),IF(B20="B+",((8*10)-3.75),IF(B20="B",((7*10)-3.75),IF(B20="C",((6*10)-3.75),IF(B20="P",((5*10)-3.75),40)))))))</f>
        <v>76.25</v>
      </c>
      <c r="M20">
        <f t="shared" si="17"/>
        <v>56.25</v>
      </c>
      <c r="N20">
        <f t="shared" si="17"/>
        <v>66.25</v>
      </c>
      <c r="O20">
        <f t="shared" si="17"/>
        <v>56.25</v>
      </c>
      <c r="P20">
        <f t="shared" si="17"/>
        <v>81.25</v>
      </c>
      <c r="Q20">
        <f t="shared" si="17"/>
        <v>56.25</v>
      </c>
      <c r="R20">
        <f t="shared" si="17"/>
        <v>81.25</v>
      </c>
      <c r="S20">
        <f t="shared" si="17"/>
        <v>86.25</v>
      </c>
      <c r="T20">
        <f t="shared" si="17"/>
        <v>81.25</v>
      </c>
    </row>
    <row r="21" ht="15" spans="1:20">
      <c r="A21" s="82">
        <v>18</v>
      </c>
      <c r="B21" s="83" t="s">
        <v>13</v>
      </c>
      <c r="C21" s="83" t="s">
        <v>14</v>
      </c>
      <c r="D21" s="83" t="s">
        <v>18</v>
      </c>
      <c r="E21" s="83" t="s">
        <v>13</v>
      </c>
      <c r="F21" s="83" t="s">
        <v>13</v>
      </c>
      <c r="G21" s="83" t="s">
        <v>14</v>
      </c>
      <c r="H21" s="83" t="s">
        <v>42</v>
      </c>
      <c r="I21" s="83" t="s">
        <v>42</v>
      </c>
      <c r="J21" s="83" t="s">
        <v>23</v>
      </c>
      <c r="L21">
        <f t="shared" ref="L21:T21" si="18">IF(B21="O",((10*10)-3.75),IF(B21="A+",((9*10)-3.75),IF(B21="A",((8.5*10)-3.75),IF(B21="B+",((8*10)-3.75),IF(B21="B",((7*10)-3.75),IF(B21="C",((6*10)-3.75),IF(B21="P",((5*10)-3.75),40)))))))</f>
        <v>66.25</v>
      </c>
      <c r="M21">
        <f t="shared" si="18"/>
        <v>56.25</v>
      </c>
      <c r="N21">
        <f t="shared" si="18"/>
        <v>76.25</v>
      </c>
      <c r="O21">
        <f t="shared" si="18"/>
        <v>66.25</v>
      </c>
      <c r="P21">
        <f t="shared" si="18"/>
        <v>66.25</v>
      </c>
      <c r="Q21">
        <f t="shared" si="18"/>
        <v>56.25</v>
      </c>
      <c r="R21">
        <f t="shared" si="18"/>
        <v>86.25</v>
      </c>
      <c r="S21">
        <f t="shared" si="18"/>
        <v>86.25</v>
      </c>
      <c r="T21">
        <f t="shared" si="18"/>
        <v>81.25</v>
      </c>
    </row>
    <row r="22" ht="15" spans="1:20">
      <c r="A22" s="82">
        <v>19</v>
      </c>
      <c r="B22" s="83" t="s">
        <v>23</v>
      </c>
      <c r="C22" s="83" t="s">
        <v>13</v>
      </c>
      <c r="D22" s="83" t="s">
        <v>18</v>
      </c>
      <c r="E22" s="83" t="s">
        <v>13</v>
      </c>
      <c r="F22" s="83" t="s">
        <v>23</v>
      </c>
      <c r="G22" s="83" t="s">
        <v>18</v>
      </c>
      <c r="H22" s="83" t="s">
        <v>42</v>
      </c>
      <c r="I22" s="83" t="s">
        <v>23</v>
      </c>
      <c r="J22" s="83" t="s">
        <v>23</v>
      </c>
      <c r="L22">
        <f t="shared" ref="L22:T22" si="19">IF(B22="O",((10*10)-3.75),IF(B22="A+",((9*10)-3.75),IF(B22="A",((8.5*10)-3.75),IF(B22="B+",((8*10)-3.75),IF(B22="B",((7*10)-3.75),IF(B22="C",((6*10)-3.75),IF(B22="P",((5*10)-3.75),40)))))))</f>
        <v>81.25</v>
      </c>
      <c r="M22">
        <f t="shared" si="19"/>
        <v>66.25</v>
      </c>
      <c r="N22">
        <f t="shared" si="19"/>
        <v>76.25</v>
      </c>
      <c r="O22">
        <f t="shared" si="19"/>
        <v>66.25</v>
      </c>
      <c r="P22">
        <f t="shared" si="19"/>
        <v>81.25</v>
      </c>
      <c r="Q22">
        <f t="shared" si="19"/>
        <v>76.25</v>
      </c>
      <c r="R22">
        <f t="shared" si="19"/>
        <v>86.25</v>
      </c>
      <c r="S22">
        <f t="shared" si="19"/>
        <v>81.25</v>
      </c>
      <c r="T22">
        <f t="shared" si="19"/>
        <v>81.25</v>
      </c>
    </row>
    <row r="23" ht="15" spans="1:20">
      <c r="A23" s="82">
        <v>20</v>
      </c>
      <c r="B23" s="83" t="s">
        <v>18</v>
      </c>
      <c r="C23" s="83" t="s">
        <v>14</v>
      </c>
      <c r="D23" s="83" t="s">
        <v>18</v>
      </c>
      <c r="E23" s="83" t="s">
        <v>13</v>
      </c>
      <c r="F23" s="83" t="s">
        <v>18</v>
      </c>
      <c r="G23" s="83" t="s">
        <v>13</v>
      </c>
      <c r="H23" s="83" t="s">
        <v>23</v>
      </c>
      <c r="I23" s="83" t="s">
        <v>23</v>
      </c>
      <c r="J23" s="83" t="s">
        <v>42</v>
      </c>
      <c r="L23">
        <f t="shared" ref="L23:T23" si="20">IF(B23="O",((10*10)-3.75),IF(B23="A+",((9*10)-3.75),IF(B23="A",((8.5*10)-3.75),IF(B23="B+",((8*10)-3.75),IF(B23="B",((7*10)-3.75),IF(B23="C",((6*10)-3.75),IF(B23="P",((5*10)-3.75),40)))))))</f>
        <v>76.25</v>
      </c>
      <c r="M23">
        <f t="shared" si="20"/>
        <v>56.25</v>
      </c>
      <c r="N23">
        <f t="shared" si="20"/>
        <v>76.25</v>
      </c>
      <c r="O23">
        <f t="shared" si="20"/>
        <v>66.25</v>
      </c>
      <c r="P23">
        <f t="shared" si="20"/>
        <v>76.25</v>
      </c>
      <c r="Q23">
        <f t="shared" si="20"/>
        <v>66.25</v>
      </c>
      <c r="R23">
        <f t="shared" si="20"/>
        <v>81.25</v>
      </c>
      <c r="S23">
        <f t="shared" si="20"/>
        <v>81.25</v>
      </c>
      <c r="T23">
        <f t="shared" si="20"/>
        <v>86.25</v>
      </c>
    </row>
    <row r="24" ht="15" spans="1:20">
      <c r="A24" s="82">
        <v>21</v>
      </c>
      <c r="B24" s="83" t="s">
        <v>42</v>
      </c>
      <c r="C24" s="83" t="s">
        <v>18</v>
      </c>
      <c r="D24" s="83" t="s">
        <v>13</v>
      </c>
      <c r="E24" s="83" t="s">
        <v>14</v>
      </c>
      <c r="F24" s="83" t="s">
        <v>18</v>
      </c>
      <c r="G24" s="83" t="s">
        <v>14</v>
      </c>
      <c r="H24" s="83" t="s">
        <v>18</v>
      </c>
      <c r="I24" s="83" t="s">
        <v>23</v>
      </c>
      <c r="J24" s="83" t="s">
        <v>23</v>
      </c>
      <c r="L24">
        <f t="shared" ref="L24:T24" si="21">IF(B24="O",((10*10)-3.75),IF(B24="A+",((9*10)-3.75),IF(B24="A",((8.5*10)-3.75),IF(B24="B+",((8*10)-3.75),IF(B24="B",((7*10)-3.75),IF(B24="C",((6*10)-3.75),IF(B24="P",((5*10)-3.75),40)))))))</f>
        <v>86.25</v>
      </c>
      <c r="M24">
        <f t="shared" si="21"/>
        <v>76.25</v>
      </c>
      <c r="N24">
        <f t="shared" si="21"/>
        <v>66.25</v>
      </c>
      <c r="O24">
        <f t="shared" si="21"/>
        <v>56.25</v>
      </c>
      <c r="P24">
        <f t="shared" si="21"/>
        <v>76.25</v>
      </c>
      <c r="Q24">
        <f t="shared" si="21"/>
        <v>56.25</v>
      </c>
      <c r="R24">
        <f t="shared" si="21"/>
        <v>76.25</v>
      </c>
      <c r="S24">
        <f t="shared" si="21"/>
        <v>81.25</v>
      </c>
      <c r="T24">
        <f t="shared" si="21"/>
        <v>81.25</v>
      </c>
    </row>
    <row r="25" ht="15" spans="1:20">
      <c r="A25" s="82">
        <v>22</v>
      </c>
      <c r="B25" s="83" t="s">
        <v>13</v>
      </c>
      <c r="C25" s="83" t="s">
        <v>13</v>
      </c>
      <c r="D25" s="83" t="s">
        <v>13</v>
      </c>
      <c r="E25" s="83" t="s">
        <v>14</v>
      </c>
      <c r="F25" s="83" t="s">
        <v>18</v>
      </c>
      <c r="G25" s="83" t="s">
        <v>14</v>
      </c>
      <c r="H25" s="83" t="s">
        <v>42</v>
      </c>
      <c r="I25" s="83" t="s">
        <v>23</v>
      </c>
      <c r="J25" s="83" t="s">
        <v>23</v>
      </c>
      <c r="L25">
        <f t="shared" ref="L25:T25" si="22">IF(B25="O",((10*10)-3.75),IF(B25="A+",((9*10)-3.75),IF(B25="A",((8.5*10)-3.75),IF(B25="B+",((8*10)-3.75),IF(B25="B",((7*10)-3.75),IF(B25="C",((6*10)-3.75),IF(B25="P",((5*10)-3.75),40)))))))</f>
        <v>66.25</v>
      </c>
      <c r="M25">
        <f t="shared" si="22"/>
        <v>66.25</v>
      </c>
      <c r="N25">
        <f t="shared" si="22"/>
        <v>66.25</v>
      </c>
      <c r="O25">
        <f t="shared" si="22"/>
        <v>56.25</v>
      </c>
      <c r="P25">
        <f t="shared" si="22"/>
        <v>76.25</v>
      </c>
      <c r="Q25">
        <f t="shared" si="22"/>
        <v>56.25</v>
      </c>
      <c r="R25">
        <f t="shared" si="22"/>
        <v>86.25</v>
      </c>
      <c r="S25">
        <f t="shared" si="22"/>
        <v>81.25</v>
      </c>
      <c r="T25">
        <f t="shared" si="22"/>
        <v>81.25</v>
      </c>
    </row>
    <row r="26" ht="15" spans="1:20">
      <c r="A26" s="82">
        <v>23</v>
      </c>
      <c r="B26" s="83" t="s">
        <v>18</v>
      </c>
      <c r="C26" s="83" t="s">
        <v>13</v>
      </c>
      <c r="D26" s="83" t="s">
        <v>18</v>
      </c>
      <c r="E26" s="83" t="s">
        <v>14</v>
      </c>
      <c r="F26" s="83" t="s">
        <v>18</v>
      </c>
      <c r="G26" s="83" t="s">
        <v>13</v>
      </c>
      <c r="H26" s="83" t="s">
        <v>18</v>
      </c>
      <c r="I26" s="83" t="s">
        <v>23</v>
      </c>
      <c r="J26" s="83" t="s">
        <v>18</v>
      </c>
      <c r="L26">
        <f t="shared" ref="L26:T26" si="23">IF(B26="O",((10*10)-3.75),IF(B26="A+",((9*10)-3.75),IF(B26="A",((8.5*10)-3.75),IF(B26="B+",((8*10)-3.75),IF(B26="B",((7*10)-3.75),IF(B26="C",((6*10)-3.75),IF(B26="P",((5*10)-3.75),40)))))))</f>
        <v>76.25</v>
      </c>
      <c r="M26">
        <f t="shared" si="23"/>
        <v>66.25</v>
      </c>
      <c r="N26">
        <f t="shared" si="23"/>
        <v>76.25</v>
      </c>
      <c r="O26">
        <f t="shared" si="23"/>
        <v>56.25</v>
      </c>
      <c r="P26">
        <f t="shared" si="23"/>
        <v>76.25</v>
      </c>
      <c r="Q26">
        <f t="shared" si="23"/>
        <v>66.25</v>
      </c>
      <c r="R26">
        <f t="shared" si="23"/>
        <v>76.25</v>
      </c>
      <c r="S26">
        <f t="shared" si="23"/>
        <v>81.25</v>
      </c>
      <c r="T26">
        <f t="shared" si="23"/>
        <v>76.25</v>
      </c>
    </row>
    <row r="27" ht="15" spans="1:20">
      <c r="A27" s="82">
        <v>24</v>
      </c>
      <c r="B27" s="83" t="s">
        <v>35</v>
      </c>
      <c r="C27" s="83" t="s">
        <v>18</v>
      </c>
      <c r="D27" s="83" t="s">
        <v>13</v>
      </c>
      <c r="E27" s="83" t="s">
        <v>13</v>
      </c>
      <c r="F27" s="83" t="s">
        <v>42</v>
      </c>
      <c r="G27" s="83" t="s">
        <v>13</v>
      </c>
      <c r="H27" s="83" t="s">
        <v>42</v>
      </c>
      <c r="I27" s="83" t="s">
        <v>23</v>
      </c>
      <c r="J27" s="83" t="s">
        <v>23</v>
      </c>
      <c r="L27">
        <f t="shared" ref="L27:T27" si="24">IF(B27="O",((10*10)-3.75),IF(B27="A+",((9*10)-3.75),IF(B27="A",((8.5*10)-3.75),IF(B27="B+",((8*10)-3.75),IF(B27="B",((7*10)-3.75),IF(B27="C",((6*10)-3.75),IF(B27="P",((5*10)-3.75),40)))))))</f>
        <v>96.25</v>
      </c>
      <c r="M27">
        <f t="shared" si="24"/>
        <v>76.25</v>
      </c>
      <c r="N27">
        <f t="shared" si="24"/>
        <v>66.25</v>
      </c>
      <c r="O27">
        <f t="shared" si="24"/>
        <v>66.25</v>
      </c>
      <c r="P27">
        <f t="shared" si="24"/>
        <v>86.25</v>
      </c>
      <c r="Q27">
        <f t="shared" si="24"/>
        <v>66.25</v>
      </c>
      <c r="R27">
        <f t="shared" si="24"/>
        <v>86.25</v>
      </c>
      <c r="S27">
        <f t="shared" si="24"/>
        <v>81.25</v>
      </c>
      <c r="T27">
        <f t="shared" si="24"/>
        <v>81.25</v>
      </c>
    </row>
    <row r="28" ht="15" spans="1:20">
      <c r="A28" s="82">
        <v>25</v>
      </c>
      <c r="B28" s="83" t="s">
        <v>13</v>
      </c>
      <c r="C28" s="83" t="s">
        <v>16</v>
      </c>
      <c r="D28" s="83" t="s">
        <v>14</v>
      </c>
      <c r="E28" s="83" t="s">
        <v>16</v>
      </c>
      <c r="F28" s="83" t="s">
        <v>14</v>
      </c>
      <c r="G28" s="83" t="s">
        <v>14</v>
      </c>
      <c r="H28" s="83" t="s">
        <v>13</v>
      </c>
      <c r="I28" s="83" t="s">
        <v>18</v>
      </c>
      <c r="J28" s="83" t="s">
        <v>13</v>
      </c>
      <c r="L28">
        <f t="shared" ref="L28:T28" si="25">IF(B28="O",((10*10)-3.75),IF(B28="A+",((9*10)-3.75),IF(B28="A",((8.5*10)-3.75),IF(B28="B+",((8*10)-3.75),IF(B28="B",((7*10)-3.75),IF(B28="C",((6*10)-3.75),IF(B28="P",((5*10)-3.75),40)))))))</f>
        <v>66.25</v>
      </c>
      <c r="M28">
        <f t="shared" si="25"/>
        <v>40</v>
      </c>
      <c r="N28">
        <f t="shared" si="25"/>
        <v>56.25</v>
      </c>
      <c r="O28">
        <f t="shared" si="25"/>
        <v>40</v>
      </c>
      <c r="P28">
        <f t="shared" si="25"/>
        <v>56.25</v>
      </c>
      <c r="Q28">
        <f t="shared" si="25"/>
        <v>56.25</v>
      </c>
      <c r="R28">
        <f t="shared" si="25"/>
        <v>66.25</v>
      </c>
      <c r="S28">
        <f t="shared" si="25"/>
        <v>76.25</v>
      </c>
      <c r="T28">
        <f t="shared" si="25"/>
        <v>66.25</v>
      </c>
    </row>
    <row r="29" ht="15" spans="1:20">
      <c r="A29" s="82">
        <v>26</v>
      </c>
      <c r="B29" s="83" t="s">
        <v>14</v>
      </c>
      <c r="C29" s="83" t="s">
        <v>14</v>
      </c>
      <c r="D29" s="83" t="s">
        <v>18</v>
      </c>
      <c r="E29" s="83" t="s">
        <v>16</v>
      </c>
      <c r="F29" s="83" t="s">
        <v>13</v>
      </c>
      <c r="G29" s="83" t="s">
        <v>13</v>
      </c>
      <c r="H29" s="83" t="s">
        <v>18</v>
      </c>
      <c r="I29" s="83" t="s">
        <v>23</v>
      </c>
      <c r="J29" s="83" t="s">
        <v>18</v>
      </c>
      <c r="L29">
        <f t="shared" ref="L29:T29" si="26">IF(B29="O",((10*10)-3.75),IF(B29="A+",((9*10)-3.75),IF(B29="A",((8.5*10)-3.75),IF(B29="B+",((8*10)-3.75),IF(B29="B",((7*10)-3.75),IF(B29="C",((6*10)-3.75),IF(B29="P",((5*10)-3.75),40)))))))</f>
        <v>56.25</v>
      </c>
      <c r="M29">
        <f t="shared" si="26"/>
        <v>56.25</v>
      </c>
      <c r="N29">
        <f t="shared" si="26"/>
        <v>76.25</v>
      </c>
      <c r="O29">
        <f t="shared" si="26"/>
        <v>40</v>
      </c>
      <c r="P29">
        <f t="shared" si="26"/>
        <v>66.25</v>
      </c>
      <c r="Q29">
        <f t="shared" si="26"/>
        <v>66.25</v>
      </c>
      <c r="R29">
        <f t="shared" si="26"/>
        <v>76.25</v>
      </c>
      <c r="S29">
        <f t="shared" si="26"/>
        <v>81.25</v>
      </c>
      <c r="T29">
        <f t="shared" si="26"/>
        <v>76.25</v>
      </c>
    </row>
    <row r="30" ht="15" spans="1:20">
      <c r="A30" s="82">
        <v>27</v>
      </c>
      <c r="B30" s="83" t="s">
        <v>23</v>
      </c>
      <c r="C30" s="83" t="s">
        <v>13</v>
      </c>
      <c r="D30" s="83" t="s">
        <v>13</v>
      </c>
      <c r="E30" s="83" t="s">
        <v>23</v>
      </c>
      <c r="F30" s="83" t="s">
        <v>13</v>
      </c>
      <c r="G30" s="83" t="s">
        <v>18</v>
      </c>
      <c r="H30" s="83" t="s">
        <v>35</v>
      </c>
      <c r="I30" s="83" t="s">
        <v>42</v>
      </c>
      <c r="J30" s="83" t="s">
        <v>42</v>
      </c>
      <c r="L30">
        <f t="shared" ref="L30:T30" si="27">IF(B30="O",((10*10)-3.75),IF(B30="A+",((9*10)-3.75),IF(B30="A",((8.5*10)-3.75),IF(B30="B+",((8*10)-3.75),IF(B30="B",((7*10)-3.75),IF(B30="C",((6*10)-3.75),IF(B30="P",((5*10)-3.75),40)))))))</f>
        <v>81.25</v>
      </c>
      <c r="M30">
        <f t="shared" si="27"/>
        <v>66.25</v>
      </c>
      <c r="N30">
        <f t="shared" si="27"/>
        <v>66.25</v>
      </c>
      <c r="O30">
        <f t="shared" si="27"/>
        <v>81.25</v>
      </c>
      <c r="P30">
        <f t="shared" si="27"/>
        <v>66.25</v>
      </c>
      <c r="Q30">
        <f t="shared" si="27"/>
        <v>76.25</v>
      </c>
      <c r="R30">
        <f t="shared" si="27"/>
        <v>96.25</v>
      </c>
      <c r="S30">
        <f t="shared" si="27"/>
        <v>86.25</v>
      </c>
      <c r="T30">
        <f t="shared" si="27"/>
        <v>86.25</v>
      </c>
    </row>
    <row r="31" ht="15" spans="1:20">
      <c r="A31" s="82">
        <v>28</v>
      </c>
      <c r="B31" s="83" t="s">
        <v>13</v>
      </c>
      <c r="C31" s="83" t="s">
        <v>18</v>
      </c>
      <c r="D31" s="83" t="s">
        <v>13</v>
      </c>
      <c r="E31" s="83" t="s">
        <v>14</v>
      </c>
      <c r="F31" s="83" t="s">
        <v>13</v>
      </c>
      <c r="G31" s="83" t="s">
        <v>13</v>
      </c>
      <c r="H31" s="83" t="s">
        <v>23</v>
      </c>
      <c r="I31" s="83" t="s">
        <v>18</v>
      </c>
      <c r="J31" s="83" t="s">
        <v>18</v>
      </c>
      <c r="L31">
        <f t="shared" ref="L31:T31" si="28">IF(B31="O",((10*10)-3.75),IF(B31="A+",((9*10)-3.75),IF(B31="A",((8.5*10)-3.75),IF(B31="B+",((8*10)-3.75),IF(B31="B",((7*10)-3.75),IF(B31="C",((6*10)-3.75),IF(B31="P",((5*10)-3.75),40)))))))</f>
        <v>66.25</v>
      </c>
      <c r="M31">
        <f t="shared" si="28"/>
        <v>76.25</v>
      </c>
      <c r="N31">
        <f t="shared" si="28"/>
        <v>66.25</v>
      </c>
      <c r="O31">
        <f t="shared" si="28"/>
        <v>56.25</v>
      </c>
      <c r="P31">
        <f t="shared" si="28"/>
        <v>66.25</v>
      </c>
      <c r="Q31">
        <f t="shared" si="28"/>
        <v>66.25</v>
      </c>
      <c r="R31">
        <f t="shared" si="28"/>
        <v>81.25</v>
      </c>
      <c r="S31">
        <f t="shared" si="28"/>
        <v>76.25</v>
      </c>
      <c r="T31">
        <f t="shared" si="28"/>
        <v>76.25</v>
      </c>
    </row>
    <row r="32" ht="15" spans="1:20">
      <c r="A32" s="82">
        <v>29</v>
      </c>
      <c r="B32" s="83" t="s">
        <v>13</v>
      </c>
      <c r="C32" s="83" t="s">
        <v>13</v>
      </c>
      <c r="D32" s="83" t="s">
        <v>13</v>
      </c>
      <c r="E32" s="83" t="s">
        <v>13</v>
      </c>
      <c r="F32" s="83" t="s">
        <v>23</v>
      </c>
      <c r="G32" s="83" t="s">
        <v>13</v>
      </c>
      <c r="H32" s="83" t="s">
        <v>18</v>
      </c>
      <c r="I32" s="83" t="s">
        <v>23</v>
      </c>
      <c r="J32" s="83" t="s">
        <v>23</v>
      </c>
      <c r="L32">
        <f t="shared" ref="L32:T32" si="29">IF(B32="O",((10*10)-3.75),IF(B32="A+",((9*10)-3.75),IF(B32="A",((8.5*10)-3.75),IF(B32="B+",((8*10)-3.75),IF(B32="B",((7*10)-3.75),IF(B32="C",((6*10)-3.75),IF(B32="P",((5*10)-3.75),40)))))))</f>
        <v>66.25</v>
      </c>
      <c r="M32">
        <f t="shared" si="29"/>
        <v>66.25</v>
      </c>
      <c r="N32">
        <f t="shared" si="29"/>
        <v>66.25</v>
      </c>
      <c r="O32">
        <f t="shared" si="29"/>
        <v>66.25</v>
      </c>
      <c r="P32">
        <f t="shared" si="29"/>
        <v>81.25</v>
      </c>
      <c r="Q32">
        <f t="shared" si="29"/>
        <v>66.25</v>
      </c>
      <c r="R32">
        <f t="shared" si="29"/>
        <v>76.25</v>
      </c>
      <c r="S32">
        <f t="shared" si="29"/>
        <v>81.25</v>
      </c>
      <c r="T32">
        <f t="shared" si="29"/>
        <v>81.25</v>
      </c>
    </row>
    <row r="33" ht="15" spans="1:20">
      <c r="A33" s="82">
        <v>30</v>
      </c>
      <c r="B33" s="83" t="s">
        <v>42</v>
      </c>
      <c r="C33" s="83" t="s">
        <v>14</v>
      </c>
      <c r="D33" s="83" t="s">
        <v>14</v>
      </c>
      <c r="E33" s="83" t="s">
        <v>14</v>
      </c>
      <c r="F33" s="83" t="s">
        <v>23</v>
      </c>
      <c r="G33" s="83" t="s">
        <v>14</v>
      </c>
      <c r="H33" s="83" t="s">
        <v>18</v>
      </c>
      <c r="I33" s="83" t="s">
        <v>23</v>
      </c>
      <c r="J33" s="83" t="s">
        <v>23</v>
      </c>
      <c r="L33">
        <f t="shared" ref="L33:T33" si="30">IF(B33="O",((10*10)-3.75),IF(B33="A+",((9*10)-3.75),IF(B33="A",((8.5*10)-3.75),IF(B33="B+",((8*10)-3.75),IF(B33="B",((7*10)-3.75),IF(B33="C",((6*10)-3.75),IF(B33="P",((5*10)-3.75),40)))))))</f>
        <v>86.25</v>
      </c>
      <c r="M33">
        <f t="shared" si="30"/>
        <v>56.25</v>
      </c>
      <c r="N33">
        <f t="shared" si="30"/>
        <v>56.25</v>
      </c>
      <c r="O33">
        <f t="shared" si="30"/>
        <v>56.25</v>
      </c>
      <c r="P33">
        <f t="shared" si="30"/>
        <v>81.25</v>
      </c>
      <c r="Q33">
        <f t="shared" si="30"/>
        <v>56.25</v>
      </c>
      <c r="R33">
        <f t="shared" si="30"/>
        <v>76.25</v>
      </c>
      <c r="S33">
        <f t="shared" si="30"/>
        <v>81.25</v>
      </c>
      <c r="T33">
        <f t="shared" si="30"/>
        <v>81.25</v>
      </c>
    </row>
    <row r="34" ht="15" spans="1:20">
      <c r="A34" s="82">
        <v>31</v>
      </c>
      <c r="B34" s="83" t="s">
        <v>13</v>
      </c>
      <c r="C34" s="83" t="s">
        <v>14</v>
      </c>
      <c r="D34" s="83" t="s">
        <v>13</v>
      </c>
      <c r="E34" s="83" t="s">
        <v>16</v>
      </c>
      <c r="F34" s="83" t="s">
        <v>14</v>
      </c>
      <c r="G34" s="83" t="s">
        <v>14</v>
      </c>
      <c r="H34" s="83" t="s">
        <v>23</v>
      </c>
      <c r="I34" s="83" t="s">
        <v>23</v>
      </c>
      <c r="J34" s="83" t="s">
        <v>18</v>
      </c>
      <c r="L34">
        <f t="shared" ref="L34:T34" si="31">IF(B34="O",((10*10)-3.75),IF(B34="A+",((9*10)-3.75),IF(B34="A",((8.5*10)-3.75),IF(B34="B+",((8*10)-3.75),IF(B34="B",((7*10)-3.75),IF(B34="C",((6*10)-3.75),IF(B34="P",((5*10)-3.75),40)))))))</f>
        <v>66.25</v>
      </c>
      <c r="M34">
        <f t="shared" si="31"/>
        <v>56.25</v>
      </c>
      <c r="N34">
        <f t="shared" si="31"/>
        <v>66.25</v>
      </c>
      <c r="O34">
        <f t="shared" si="31"/>
        <v>40</v>
      </c>
      <c r="P34">
        <f t="shared" si="31"/>
        <v>56.25</v>
      </c>
      <c r="Q34">
        <f t="shared" si="31"/>
        <v>56.25</v>
      </c>
      <c r="R34">
        <f t="shared" si="31"/>
        <v>81.25</v>
      </c>
      <c r="S34">
        <f t="shared" si="31"/>
        <v>81.25</v>
      </c>
      <c r="T34">
        <f t="shared" si="31"/>
        <v>76.25</v>
      </c>
    </row>
    <row r="35" ht="15" spans="1:20">
      <c r="A35" s="82">
        <v>32</v>
      </c>
      <c r="B35" s="83" t="s">
        <v>18</v>
      </c>
      <c r="C35" s="83" t="s">
        <v>13</v>
      </c>
      <c r="D35" s="83" t="s">
        <v>13</v>
      </c>
      <c r="E35" s="83" t="s">
        <v>14</v>
      </c>
      <c r="F35" s="83" t="s">
        <v>18</v>
      </c>
      <c r="G35" s="83" t="s">
        <v>13</v>
      </c>
      <c r="H35" s="83" t="s">
        <v>23</v>
      </c>
      <c r="I35" s="83" t="s">
        <v>23</v>
      </c>
      <c r="J35" s="83" t="s">
        <v>23</v>
      </c>
      <c r="L35">
        <f t="shared" ref="L35:T35" si="32">IF(B35="O",((10*10)-3.75),IF(B35="A+",((9*10)-3.75),IF(B35="A",((8.5*10)-3.75),IF(B35="B+",((8*10)-3.75),IF(B35="B",((7*10)-3.75),IF(B35="C",((6*10)-3.75),IF(B35="P",((5*10)-3.75),40)))))))</f>
        <v>76.25</v>
      </c>
      <c r="M35">
        <f t="shared" si="32"/>
        <v>66.25</v>
      </c>
      <c r="N35">
        <f t="shared" si="32"/>
        <v>66.25</v>
      </c>
      <c r="O35">
        <f t="shared" si="32"/>
        <v>56.25</v>
      </c>
      <c r="P35">
        <f t="shared" si="32"/>
        <v>76.25</v>
      </c>
      <c r="Q35">
        <f t="shared" si="32"/>
        <v>66.25</v>
      </c>
      <c r="R35">
        <f t="shared" si="32"/>
        <v>81.25</v>
      </c>
      <c r="S35">
        <f t="shared" si="32"/>
        <v>81.25</v>
      </c>
      <c r="T35">
        <f t="shared" si="32"/>
        <v>81.25</v>
      </c>
    </row>
    <row r="36" ht="15" spans="1:20">
      <c r="A36" s="82">
        <v>33</v>
      </c>
      <c r="B36" s="83" t="s">
        <v>23</v>
      </c>
      <c r="C36" s="83" t="s">
        <v>23</v>
      </c>
      <c r="D36" s="83" t="s">
        <v>42</v>
      </c>
      <c r="E36" s="83" t="s">
        <v>18</v>
      </c>
      <c r="F36" s="83" t="s">
        <v>23</v>
      </c>
      <c r="G36" s="83" t="s">
        <v>18</v>
      </c>
      <c r="H36" s="83" t="s">
        <v>23</v>
      </c>
      <c r="I36" s="83" t="s">
        <v>42</v>
      </c>
      <c r="J36" s="83" t="s">
        <v>23</v>
      </c>
      <c r="L36">
        <f t="shared" ref="L36:T36" si="33">IF(B36="O",((10*10)-3.75),IF(B36="A+",((9*10)-3.75),IF(B36="A",((8.5*10)-3.75),IF(B36="B+",((8*10)-3.75),IF(B36="B",((7*10)-3.75),IF(B36="C",((6*10)-3.75),IF(B36="P",((5*10)-3.75),40)))))))</f>
        <v>81.25</v>
      </c>
      <c r="M36">
        <f t="shared" si="33"/>
        <v>81.25</v>
      </c>
      <c r="N36">
        <f t="shared" si="33"/>
        <v>86.25</v>
      </c>
      <c r="O36">
        <f t="shared" si="33"/>
        <v>76.25</v>
      </c>
      <c r="P36">
        <f t="shared" si="33"/>
        <v>81.25</v>
      </c>
      <c r="Q36">
        <f t="shared" si="33"/>
        <v>76.25</v>
      </c>
      <c r="R36">
        <f t="shared" si="33"/>
        <v>81.25</v>
      </c>
      <c r="S36">
        <f t="shared" si="33"/>
        <v>86.25</v>
      </c>
      <c r="T36">
        <f t="shared" si="33"/>
        <v>81.25</v>
      </c>
    </row>
    <row r="37" ht="15" spans="1:20">
      <c r="A37" s="82">
        <v>34</v>
      </c>
      <c r="B37" s="83" t="s">
        <v>23</v>
      </c>
      <c r="C37" s="83" t="s">
        <v>18</v>
      </c>
      <c r="D37" s="83" t="s">
        <v>18</v>
      </c>
      <c r="E37" s="83" t="s">
        <v>13</v>
      </c>
      <c r="F37" s="83" t="s">
        <v>18</v>
      </c>
      <c r="G37" s="83" t="s">
        <v>13</v>
      </c>
      <c r="H37" s="83" t="s">
        <v>35</v>
      </c>
      <c r="I37" s="83" t="s">
        <v>42</v>
      </c>
      <c r="J37" s="83" t="s">
        <v>42</v>
      </c>
      <c r="L37">
        <f t="shared" ref="L37:T37" si="34">IF(B37="O",((10*10)-3.75),IF(B37="A+",((9*10)-3.75),IF(B37="A",((8.5*10)-3.75),IF(B37="B+",((8*10)-3.75),IF(B37="B",((7*10)-3.75),IF(B37="C",((6*10)-3.75),IF(B37="P",((5*10)-3.75),40)))))))</f>
        <v>81.25</v>
      </c>
      <c r="M37">
        <f t="shared" si="34"/>
        <v>76.25</v>
      </c>
      <c r="N37">
        <f t="shared" si="34"/>
        <v>76.25</v>
      </c>
      <c r="O37">
        <f t="shared" si="34"/>
        <v>66.25</v>
      </c>
      <c r="P37">
        <f t="shared" si="34"/>
        <v>76.25</v>
      </c>
      <c r="Q37">
        <f t="shared" si="34"/>
        <v>66.25</v>
      </c>
      <c r="R37">
        <f t="shared" si="34"/>
        <v>96.25</v>
      </c>
      <c r="S37">
        <f t="shared" si="34"/>
        <v>86.25</v>
      </c>
      <c r="T37">
        <f t="shared" si="34"/>
        <v>86.25</v>
      </c>
    </row>
    <row r="38" ht="15" spans="1:20">
      <c r="A38" s="82">
        <v>35</v>
      </c>
      <c r="B38" s="83" t="s">
        <v>42</v>
      </c>
      <c r="C38" s="83" t="s">
        <v>23</v>
      </c>
      <c r="D38" s="83" t="s">
        <v>13</v>
      </c>
      <c r="E38" s="83" t="s">
        <v>13</v>
      </c>
      <c r="F38" s="83" t="s">
        <v>42</v>
      </c>
      <c r="G38" s="83" t="s">
        <v>23</v>
      </c>
      <c r="H38" s="83" t="s">
        <v>42</v>
      </c>
      <c r="I38" s="83" t="s">
        <v>42</v>
      </c>
      <c r="J38" s="83" t="s">
        <v>18</v>
      </c>
      <c r="L38">
        <f t="shared" ref="L38:T38" si="35">IF(B38="O",((10*10)-3.75),IF(B38="A+",((9*10)-3.75),IF(B38="A",((8.5*10)-3.75),IF(B38="B+",((8*10)-3.75),IF(B38="B",((7*10)-3.75),IF(B38="C",((6*10)-3.75),IF(B38="P",((5*10)-3.75),40)))))))</f>
        <v>86.25</v>
      </c>
      <c r="M38">
        <f t="shared" si="35"/>
        <v>81.25</v>
      </c>
      <c r="N38">
        <f t="shared" si="35"/>
        <v>66.25</v>
      </c>
      <c r="O38">
        <f t="shared" si="35"/>
        <v>66.25</v>
      </c>
      <c r="P38">
        <f t="shared" si="35"/>
        <v>86.25</v>
      </c>
      <c r="Q38">
        <f t="shared" si="35"/>
        <v>81.25</v>
      </c>
      <c r="R38">
        <f t="shared" si="35"/>
        <v>86.25</v>
      </c>
      <c r="S38">
        <f t="shared" si="35"/>
        <v>86.25</v>
      </c>
      <c r="T38">
        <f t="shared" si="35"/>
        <v>76.25</v>
      </c>
    </row>
    <row r="39" ht="15" spans="1:20">
      <c r="A39" s="82">
        <v>36</v>
      </c>
      <c r="B39" s="83" t="s">
        <v>23</v>
      </c>
      <c r="C39" s="83" t="s">
        <v>18</v>
      </c>
      <c r="D39" s="83" t="s">
        <v>18</v>
      </c>
      <c r="E39" s="83" t="s">
        <v>14</v>
      </c>
      <c r="F39" s="83" t="s">
        <v>23</v>
      </c>
      <c r="G39" s="83" t="s">
        <v>13</v>
      </c>
      <c r="H39" s="83" t="s">
        <v>42</v>
      </c>
      <c r="I39" s="83" t="s">
        <v>42</v>
      </c>
      <c r="J39" s="83" t="s">
        <v>23</v>
      </c>
      <c r="L39">
        <f t="shared" ref="L39:T39" si="36">IF(B39="O",((10*10)-3.75),IF(B39="A+",((9*10)-3.75),IF(B39="A",((8.5*10)-3.75),IF(B39="B+",((8*10)-3.75),IF(B39="B",((7*10)-3.75),IF(B39="C",((6*10)-3.75),IF(B39="P",((5*10)-3.75),40)))))))</f>
        <v>81.25</v>
      </c>
      <c r="M39">
        <f t="shared" si="36"/>
        <v>76.25</v>
      </c>
      <c r="N39">
        <f t="shared" si="36"/>
        <v>76.25</v>
      </c>
      <c r="O39">
        <f t="shared" si="36"/>
        <v>56.25</v>
      </c>
      <c r="P39">
        <f t="shared" si="36"/>
        <v>81.25</v>
      </c>
      <c r="Q39">
        <f t="shared" si="36"/>
        <v>66.25</v>
      </c>
      <c r="R39">
        <f t="shared" si="36"/>
        <v>86.25</v>
      </c>
      <c r="S39">
        <f t="shared" si="36"/>
        <v>86.25</v>
      </c>
      <c r="T39">
        <f t="shared" si="36"/>
        <v>81.25</v>
      </c>
    </row>
    <row r="40" ht="15" spans="1:20">
      <c r="A40" s="82">
        <v>37</v>
      </c>
      <c r="B40" s="83" t="s">
        <v>23</v>
      </c>
      <c r="C40" s="83" t="s">
        <v>14</v>
      </c>
      <c r="D40" s="83" t="s">
        <v>13</v>
      </c>
      <c r="E40" s="83" t="s">
        <v>16</v>
      </c>
      <c r="F40" s="83" t="s">
        <v>18</v>
      </c>
      <c r="G40" s="83" t="s">
        <v>14</v>
      </c>
      <c r="H40" s="83" t="s">
        <v>13</v>
      </c>
      <c r="I40" s="83" t="s">
        <v>18</v>
      </c>
      <c r="J40" s="83" t="s">
        <v>23</v>
      </c>
      <c r="L40">
        <f t="shared" ref="L40:T40" si="37">IF(B40="O",((10*10)-3.75),IF(B40="A+",((9*10)-3.75),IF(B40="A",((8.5*10)-3.75),IF(B40="B+",((8*10)-3.75),IF(B40="B",((7*10)-3.75),IF(B40="C",((6*10)-3.75),IF(B40="P",((5*10)-3.75),40)))))))</f>
        <v>81.25</v>
      </c>
      <c r="M40">
        <f t="shared" si="37"/>
        <v>56.25</v>
      </c>
      <c r="N40">
        <f t="shared" si="37"/>
        <v>66.25</v>
      </c>
      <c r="O40">
        <f t="shared" si="37"/>
        <v>40</v>
      </c>
      <c r="P40">
        <f t="shared" si="37"/>
        <v>76.25</v>
      </c>
      <c r="Q40">
        <f t="shared" si="37"/>
        <v>56.25</v>
      </c>
      <c r="R40">
        <f t="shared" si="37"/>
        <v>66.25</v>
      </c>
      <c r="S40">
        <f t="shared" si="37"/>
        <v>76.25</v>
      </c>
      <c r="T40">
        <f t="shared" si="37"/>
        <v>81.25</v>
      </c>
    </row>
    <row r="41" ht="15" spans="1:20">
      <c r="A41" s="82">
        <v>38</v>
      </c>
      <c r="B41" s="83" t="s">
        <v>18</v>
      </c>
      <c r="C41" s="83" t="s">
        <v>18</v>
      </c>
      <c r="D41" s="83" t="s">
        <v>13</v>
      </c>
      <c r="E41" s="83" t="s">
        <v>18</v>
      </c>
      <c r="F41" s="83" t="s">
        <v>18</v>
      </c>
      <c r="G41" s="83" t="s">
        <v>13</v>
      </c>
      <c r="H41" s="83" t="s">
        <v>42</v>
      </c>
      <c r="I41" s="83" t="s">
        <v>23</v>
      </c>
      <c r="J41" s="83" t="s">
        <v>23</v>
      </c>
      <c r="L41">
        <f t="shared" ref="L41:T41" si="38">IF(B41="O",((10*10)-3.75),IF(B41="A+",((9*10)-3.75),IF(B41="A",((8.5*10)-3.75),IF(B41="B+",((8*10)-3.75),IF(B41="B",((7*10)-3.75),IF(B41="C",((6*10)-3.75),IF(B41="P",((5*10)-3.75),40)))))))</f>
        <v>76.25</v>
      </c>
      <c r="M41">
        <f t="shared" si="38"/>
        <v>76.25</v>
      </c>
      <c r="N41">
        <f t="shared" si="38"/>
        <v>66.25</v>
      </c>
      <c r="O41">
        <f t="shared" si="38"/>
        <v>76.25</v>
      </c>
      <c r="P41">
        <f t="shared" si="38"/>
        <v>76.25</v>
      </c>
      <c r="Q41">
        <f t="shared" si="38"/>
        <v>66.25</v>
      </c>
      <c r="R41">
        <f t="shared" si="38"/>
        <v>86.25</v>
      </c>
      <c r="S41">
        <f t="shared" si="38"/>
        <v>81.25</v>
      </c>
      <c r="T41">
        <f t="shared" si="38"/>
        <v>81.25</v>
      </c>
    </row>
    <row r="42" ht="15" spans="1:20">
      <c r="A42" s="82">
        <v>39</v>
      </c>
      <c r="B42" s="83" t="s">
        <v>13</v>
      </c>
      <c r="C42" s="83" t="s">
        <v>14</v>
      </c>
      <c r="D42" s="83" t="s">
        <v>13</v>
      </c>
      <c r="E42" s="83" t="s">
        <v>16</v>
      </c>
      <c r="F42" s="83" t="s">
        <v>18</v>
      </c>
      <c r="G42" s="83" t="s">
        <v>18</v>
      </c>
      <c r="H42" s="83" t="s">
        <v>18</v>
      </c>
      <c r="I42" s="83" t="s">
        <v>23</v>
      </c>
      <c r="J42" s="83" t="s">
        <v>23</v>
      </c>
      <c r="L42">
        <f t="shared" ref="L42:T42" si="39">IF(B42="O",((10*10)-3.75),IF(B42="A+",((9*10)-3.75),IF(B42="A",((8.5*10)-3.75),IF(B42="B+",((8*10)-3.75),IF(B42="B",((7*10)-3.75),IF(B42="C",((6*10)-3.75),IF(B42="P",((5*10)-3.75),40)))))))</f>
        <v>66.25</v>
      </c>
      <c r="M42">
        <f t="shared" si="39"/>
        <v>56.25</v>
      </c>
      <c r="N42">
        <f t="shared" si="39"/>
        <v>66.25</v>
      </c>
      <c r="O42">
        <f t="shared" si="39"/>
        <v>40</v>
      </c>
      <c r="P42">
        <f t="shared" si="39"/>
        <v>76.25</v>
      </c>
      <c r="Q42">
        <f t="shared" si="39"/>
        <v>76.25</v>
      </c>
      <c r="R42">
        <f t="shared" si="39"/>
        <v>76.25</v>
      </c>
      <c r="S42">
        <f t="shared" si="39"/>
        <v>81.25</v>
      </c>
      <c r="T42">
        <f t="shared" si="39"/>
        <v>81.25</v>
      </c>
    </row>
    <row r="43" ht="15" spans="1:20">
      <c r="A43" s="82">
        <v>40</v>
      </c>
      <c r="B43" s="83" t="s">
        <v>42</v>
      </c>
      <c r="C43" s="83" t="s">
        <v>18</v>
      </c>
      <c r="D43" s="83" t="s">
        <v>18</v>
      </c>
      <c r="E43" s="83" t="s">
        <v>13</v>
      </c>
      <c r="F43" s="83" t="s">
        <v>13</v>
      </c>
      <c r="G43" s="83" t="s">
        <v>14</v>
      </c>
      <c r="H43" s="83" t="s">
        <v>23</v>
      </c>
      <c r="I43" s="83" t="s">
        <v>23</v>
      </c>
      <c r="J43" s="83" t="s">
        <v>23</v>
      </c>
      <c r="L43">
        <f t="shared" ref="L43:T43" si="40">IF(B43="O",((10*10)-3.75),IF(B43="A+",((9*10)-3.75),IF(B43="A",((8.5*10)-3.75),IF(B43="B+",((8*10)-3.75),IF(B43="B",((7*10)-3.75),IF(B43="C",((6*10)-3.75),IF(B43="P",((5*10)-3.75),40)))))))</f>
        <v>86.25</v>
      </c>
      <c r="M43">
        <f t="shared" si="40"/>
        <v>76.25</v>
      </c>
      <c r="N43">
        <f t="shared" si="40"/>
        <v>76.25</v>
      </c>
      <c r="O43">
        <f t="shared" si="40"/>
        <v>66.25</v>
      </c>
      <c r="P43">
        <f t="shared" si="40"/>
        <v>66.25</v>
      </c>
      <c r="Q43">
        <f t="shared" si="40"/>
        <v>56.25</v>
      </c>
      <c r="R43">
        <f t="shared" si="40"/>
        <v>81.25</v>
      </c>
      <c r="S43">
        <f t="shared" si="40"/>
        <v>81.25</v>
      </c>
      <c r="T43">
        <f t="shared" si="40"/>
        <v>81.25</v>
      </c>
    </row>
    <row r="44" ht="15" spans="1:20">
      <c r="A44" s="82">
        <v>41</v>
      </c>
      <c r="B44" s="83" t="s">
        <v>14</v>
      </c>
      <c r="C44" s="83" t="s">
        <v>16</v>
      </c>
      <c r="D44" s="83" t="s">
        <v>13</v>
      </c>
      <c r="E44" s="83" t="s">
        <v>16</v>
      </c>
      <c r="F44" s="83" t="s">
        <v>13</v>
      </c>
      <c r="G44" s="83" t="s">
        <v>14</v>
      </c>
      <c r="H44" s="83" t="s">
        <v>18</v>
      </c>
      <c r="I44" s="83" t="s">
        <v>18</v>
      </c>
      <c r="J44" s="83" t="s">
        <v>18</v>
      </c>
      <c r="L44">
        <f t="shared" ref="L44:T44" si="41">IF(B44="O",((10*10)-3.75),IF(B44="A+",((9*10)-3.75),IF(B44="A",((8.5*10)-3.75),IF(B44="B+",((8*10)-3.75),IF(B44="B",((7*10)-3.75),IF(B44="C",((6*10)-3.75),IF(B44="P",((5*10)-3.75),40)))))))</f>
        <v>56.25</v>
      </c>
      <c r="M44">
        <f t="shared" si="41"/>
        <v>40</v>
      </c>
      <c r="N44">
        <f t="shared" si="41"/>
        <v>66.25</v>
      </c>
      <c r="O44">
        <f t="shared" si="41"/>
        <v>40</v>
      </c>
      <c r="P44">
        <f t="shared" si="41"/>
        <v>66.25</v>
      </c>
      <c r="Q44">
        <f t="shared" si="41"/>
        <v>56.25</v>
      </c>
      <c r="R44">
        <f t="shared" si="41"/>
        <v>76.25</v>
      </c>
      <c r="S44">
        <f t="shared" si="41"/>
        <v>76.25</v>
      </c>
      <c r="T44">
        <f t="shared" si="41"/>
        <v>76.25</v>
      </c>
    </row>
    <row r="45" ht="15" spans="1:20">
      <c r="A45" s="82">
        <v>42</v>
      </c>
      <c r="B45" s="83" t="s">
        <v>18</v>
      </c>
      <c r="C45" s="83" t="s">
        <v>13</v>
      </c>
      <c r="D45" s="83" t="s">
        <v>13</v>
      </c>
      <c r="E45" s="83" t="s">
        <v>14</v>
      </c>
      <c r="F45" s="83" t="s">
        <v>18</v>
      </c>
      <c r="G45" s="83" t="s">
        <v>14</v>
      </c>
      <c r="H45" s="83" t="s">
        <v>42</v>
      </c>
      <c r="I45" s="83" t="s">
        <v>23</v>
      </c>
      <c r="J45" s="83" t="s">
        <v>23</v>
      </c>
      <c r="L45">
        <f t="shared" ref="L45:T45" si="42">IF(B45="O",((10*10)-3.75),IF(B45="A+",((9*10)-3.75),IF(B45="A",((8.5*10)-3.75),IF(B45="B+",((8*10)-3.75),IF(B45="B",((7*10)-3.75),IF(B45="C",((6*10)-3.75),IF(B45="P",((5*10)-3.75),40)))))))</f>
        <v>76.25</v>
      </c>
      <c r="M45">
        <f t="shared" si="42"/>
        <v>66.25</v>
      </c>
      <c r="N45">
        <f t="shared" si="42"/>
        <v>66.25</v>
      </c>
      <c r="O45">
        <f t="shared" si="42"/>
        <v>56.25</v>
      </c>
      <c r="P45">
        <f t="shared" si="42"/>
        <v>76.25</v>
      </c>
      <c r="Q45">
        <f t="shared" si="42"/>
        <v>56.25</v>
      </c>
      <c r="R45">
        <f t="shared" si="42"/>
        <v>86.25</v>
      </c>
      <c r="S45">
        <f t="shared" si="42"/>
        <v>81.25</v>
      </c>
      <c r="T45">
        <f t="shared" si="42"/>
        <v>81.25</v>
      </c>
    </row>
    <row r="46" ht="15" spans="1:20">
      <c r="A46" s="82">
        <v>43</v>
      </c>
      <c r="B46" s="83" t="s">
        <v>23</v>
      </c>
      <c r="C46" s="83" t="s">
        <v>13</v>
      </c>
      <c r="D46" s="83" t="s">
        <v>18</v>
      </c>
      <c r="E46" s="83" t="s">
        <v>13</v>
      </c>
      <c r="F46" s="83" t="s">
        <v>18</v>
      </c>
      <c r="G46" s="83" t="s">
        <v>14</v>
      </c>
      <c r="H46" s="83" t="s">
        <v>18</v>
      </c>
      <c r="I46" s="83" t="s">
        <v>18</v>
      </c>
      <c r="J46" s="83" t="s">
        <v>23</v>
      </c>
      <c r="L46">
        <f t="shared" ref="L46:T46" si="43">IF(B46="O",((10*10)-3.75),IF(B46="A+",((9*10)-3.75),IF(B46="A",((8.5*10)-3.75),IF(B46="B+",((8*10)-3.75),IF(B46="B",((7*10)-3.75),IF(B46="C",((6*10)-3.75),IF(B46="P",((5*10)-3.75),40)))))))</f>
        <v>81.25</v>
      </c>
      <c r="M46">
        <f t="shared" si="43"/>
        <v>66.25</v>
      </c>
      <c r="N46">
        <f t="shared" si="43"/>
        <v>76.25</v>
      </c>
      <c r="O46">
        <f t="shared" si="43"/>
        <v>66.25</v>
      </c>
      <c r="P46">
        <f t="shared" si="43"/>
        <v>76.25</v>
      </c>
      <c r="Q46">
        <f t="shared" si="43"/>
        <v>56.25</v>
      </c>
      <c r="R46">
        <f t="shared" si="43"/>
        <v>76.25</v>
      </c>
      <c r="S46">
        <f t="shared" si="43"/>
        <v>76.25</v>
      </c>
      <c r="T46">
        <f t="shared" si="43"/>
        <v>81.25</v>
      </c>
    </row>
    <row r="47" ht="15" spans="1:20">
      <c r="A47" s="82">
        <v>44</v>
      </c>
      <c r="B47" s="83" t="s">
        <v>23</v>
      </c>
      <c r="C47" s="83" t="s">
        <v>42</v>
      </c>
      <c r="D47" s="83" t="s">
        <v>42</v>
      </c>
      <c r="E47" s="83" t="s">
        <v>18</v>
      </c>
      <c r="F47" s="83" t="s">
        <v>13</v>
      </c>
      <c r="G47" s="83" t="s">
        <v>13</v>
      </c>
      <c r="H47" s="83" t="s">
        <v>23</v>
      </c>
      <c r="I47" s="83" t="s">
        <v>23</v>
      </c>
      <c r="J47" s="83" t="s">
        <v>23</v>
      </c>
      <c r="L47">
        <f t="shared" ref="L47:T47" si="44">IF(B47="O",((10*10)-3.75),IF(B47="A+",((9*10)-3.75),IF(B47="A",((8.5*10)-3.75),IF(B47="B+",((8*10)-3.75),IF(B47="B",((7*10)-3.75),IF(B47="C",((6*10)-3.75),IF(B47="P",((5*10)-3.75),40)))))))</f>
        <v>81.25</v>
      </c>
      <c r="M47">
        <f t="shared" si="44"/>
        <v>86.25</v>
      </c>
      <c r="N47">
        <f t="shared" si="44"/>
        <v>86.25</v>
      </c>
      <c r="O47">
        <f t="shared" si="44"/>
        <v>76.25</v>
      </c>
      <c r="P47">
        <f t="shared" si="44"/>
        <v>66.25</v>
      </c>
      <c r="Q47">
        <f t="shared" si="44"/>
        <v>66.25</v>
      </c>
      <c r="R47">
        <f t="shared" si="44"/>
        <v>81.25</v>
      </c>
      <c r="S47">
        <f t="shared" si="44"/>
        <v>81.25</v>
      </c>
      <c r="T47">
        <f t="shared" si="44"/>
        <v>81.25</v>
      </c>
    </row>
    <row r="48" ht="15" spans="1:20">
      <c r="A48" s="82">
        <v>45</v>
      </c>
      <c r="B48" s="83" t="s">
        <v>42</v>
      </c>
      <c r="C48" s="83" t="s">
        <v>18</v>
      </c>
      <c r="D48" s="83" t="s">
        <v>18</v>
      </c>
      <c r="E48" s="83" t="s">
        <v>18</v>
      </c>
      <c r="F48" s="83" t="s">
        <v>23</v>
      </c>
      <c r="G48" s="83" t="s">
        <v>13</v>
      </c>
      <c r="H48" s="83" t="s">
        <v>42</v>
      </c>
      <c r="I48" s="83" t="s">
        <v>23</v>
      </c>
      <c r="J48" s="83" t="s">
        <v>42</v>
      </c>
      <c r="L48">
        <f t="shared" ref="L48:T48" si="45">IF(B48="O",((10*10)-3.75),IF(B48="A+",((9*10)-3.75),IF(B48="A",((8.5*10)-3.75),IF(B48="B+",((8*10)-3.75),IF(B48="B",((7*10)-3.75),IF(B48="C",((6*10)-3.75),IF(B48="P",((5*10)-3.75),40)))))))</f>
        <v>86.25</v>
      </c>
      <c r="M48">
        <f t="shared" si="45"/>
        <v>76.25</v>
      </c>
      <c r="N48">
        <f t="shared" si="45"/>
        <v>76.25</v>
      </c>
      <c r="O48">
        <f t="shared" si="45"/>
        <v>76.25</v>
      </c>
      <c r="P48">
        <f t="shared" si="45"/>
        <v>81.25</v>
      </c>
      <c r="Q48">
        <f t="shared" si="45"/>
        <v>66.25</v>
      </c>
      <c r="R48">
        <f t="shared" si="45"/>
        <v>86.25</v>
      </c>
      <c r="S48">
        <f t="shared" si="45"/>
        <v>81.25</v>
      </c>
      <c r="T48">
        <f t="shared" si="45"/>
        <v>86.25</v>
      </c>
    </row>
    <row r="49" ht="15" spans="1:20">
      <c r="A49" s="82">
        <v>46</v>
      </c>
      <c r="B49" s="83" t="s">
        <v>35</v>
      </c>
      <c r="C49" s="83" t="s">
        <v>18</v>
      </c>
      <c r="D49" s="83" t="s">
        <v>13</v>
      </c>
      <c r="E49" s="83" t="s">
        <v>18</v>
      </c>
      <c r="F49" s="83" t="s">
        <v>18</v>
      </c>
      <c r="G49" s="83" t="s">
        <v>18</v>
      </c>
      <c r="H49" s="83" t="s">
        <v>42</v>
      </c>
      <c r="I49" s="83" t="s">
        <v>23</v>
      </c>
      <c r="J49" s="83" t="s">
        <v>35</v>
      </c>
      <c r="L49">
        <f t="shared" ref="L49:T49" si="46">IF(B49="O",((10*10)-3.75),IF(B49="A+",((9*10)-3.75),IF(B49="A",((8.5*10)-3.75),IF(B49="B+",((8*10)-3.75),IF(B49="B",((7*10)-3.75),IF(B49="C",((6*10)-3.75),IF(B49="P",((5*10)-3.75),40)))))))</f>
        <v>96.25</v>
      </c>
      <c r="M49">
        <f t="shared" si="46"/>
        <v>76.25</v>
      </c>
      <c r="N49">
        <f t="shared" si="46"/>
        <v>66.25</v>
      </c>
      <c r="O49">
        <f t="shared" si="46"/>
        <v>76.25</v>
      </c>
      <c r="P49">
        <f t="shared" si="46"/>
        <v>76.25</v>
      </c>
      <c r="Q49">
        <f t="shared" si="46"/>
        <v>76.25</v>
      </c>
      <c r="R49">
        <f t="shared" si="46"/>
        <v>86.25</v>
      </c>
      <c r="S49">
        <f t="shared" si="46"/>
        <v>81.25</v>
      </c>
      <c r="T49">
        <f t="shared" si="46"/>
        <v>96.25</v>
      </c>
    </row>
    <row r="50" ht="15" spans="1:20">
      <c r="A50" s="82">
        <v>47</v>
      </c>
      <c r="B50" s="83" t="s">
        <v>18</v>
      </c>
      <c r="C50" s="83" t="s">
        <v>13</v>
      </c>
      <c r="D50" s="83" t="s">
        <v>13</v>
      </c>
      <c r="E50" s="83" t="s">
        <v>13</v>
      </c>
      <c r="F50" s="83" t="s">
        <v>18</v>
      </c>
      <c r="G50" s="83" t="s">
        <v>18</v>
      </c>
      <c r="H50" s="83" t="s">
        <v>18</v>
      </c>
      <c r="I50" s="83" t="s">
        <v>23</v>
      </c>
      <c r="J50" s="83" t="s">
        <v>23</v>
      </c>
      <c r="L50">
        <f t="shared" ref="L50:T50" si="47">IF(B50="O",((10*10)-3.75),IF(B50="A+",((9*10)-3.75),IF(B50="A",((8.5*10)-3.75),IF(B50="B+",((8*10)-3.75),IF(B50="B",((7*10)-3.75),IF(B50="C",((6*10)-3.75),IF(B50="P",((5*10)-3.75),40)))))))</f>
        <v>76.25</v>
      </c>
      <c r="M50">
        <f t="shared" si="47"/>
        <v>66.25</v>
      </c>
      <c r="N50">
        <f t="shared" si="47"/>
        <v>66.25</v>
      </c>
      <c r="O50">
        <f t="shared" si="47"/>
        <v>66.25</v>
      </c>
      <c r="P50">
        <f t="shared" si="47"/>
        <v>76.25</v>
      </c>
      <c r="Q50">
        <f t="shared" si="47"/>
        <v>76.25</v>
      </c>
      <c r="R50">
        <f t="shared" si="47"/>
        <v>76.25</v>
      </c>
      <c r="S50">
        <f t="shared" si="47"/>
        <v>81.25</v>
      </c>
      <c r="T50">
        <f t="shared" si="47"/>
        <v>81.25</v>
      </c>
    </row>
    <row r="51" ht="15" spans="1:20">
      <c r="A51" s="82">
        <v>48</v>
      </c>
      <c r="B51" s="83" t="s">
        <v>18</v>
      </c>
      <c r="C51" s="83" t="s">
        <v>14</v>
      </c>
      <c r="D51" s="83" t="s">
        <v>16</v>
      </c>
      <c r="E51" s="83" t="s">
        <v>16</v>
      </c>
      <c r="F51" s="83" t="s">
        <v>13</v>
      </c>
      <c r="G51" s="83" t="s">
        <v>14</v>
      </c>
      <c r="H51" s="83" t="s">
        <v>18</v>
      </c>
      <c r="I51" s="83" t="s">
        <v>18</v>
      </c>
      <c r="J51" s="83" t="s">
        <v>18</v>
      </c>
      <c r="L51">
        <f t="shared" ref="L51:T51" si="48">IF(B51="O",((10*10)-3.75),IF(B51="A+",((9*10)-3.75),IF(B51="A",((8.5*10)-3.75),IF(B51="B+",((8*10)-3.75),IF(B51="B",((7*10)-3.75),IF(B51="C",((6*10)-3.75),IF(B51="P",((5*10)-3.75),40)))))))</f>
        <v>76.25</v>
      </c>
      <c r="M51">
        <f t="shared" si="48"/>
        <v>56.25</v>
      </c>
      <c r="N51">
        <f t="shared" si="48"/>
        <v>40</v>
      </c>
      <c r="O51">
        <f t="shared" si="48"/>
        <v>40</v>
      </c>
      <c r="P51">
        <f t="shared" si="48"/>
        <v>66.25</v>
      </c>
      <c r="Q51">
        <f t="shared" si="48"/>
        <v>56.25</v>
      </c>
      <c r="R51">
        <f t="shared" si="48"/>
        <v>76.25</v>
      </c>
      <c r="S51">
        <f t="shared" si="48"/>
        <v>76.25</v>
      </c>
      <c r="T51">
        <f t="shared" si="48"/>
        <v>76.25</v>
      </c>
    </row>
    <row r="52" ht="15" spans="1:20">
      <c r="A52" s="82">
        <v>49</v>
      </c>
      <c r="B52" s="83" t="s">
        <v>18</v>
      </c>
      <c r="C52" s="83" t="s">
        <v>13</v>
      </c>
      <c r="D52" s="83" t="s">
        <v>14</v>
      </c>
      <c r="E52" s="83" t="s">
        <v>13</v>
      </c>
      <c r="F52" s="83" t="s">
        <v>18</v>
      </c>
      <c r="G52" s="83" t="s">
        <v>14</v>
      </c>
      <c r="H52" s="83" t="s">
        <v>18</v>
      </c>
      <c r="I52" s="83" t="s">
        <v>23</v>
      </c>
      <c r="J52" s="83" t="s">
        <v>23</v>
      </c>
      <c r="L52">
        <f t="shared" ref="L52:T52" si="49">IF(B52="O",((10*10)-3.75),IF(B52="A+",((9*10)-3.75),IF(B52="A",((8.5*10)-3.75),IF(B52="B+",((8*10)-3.75),IF(B52="B",((7*10)-3.75),IF(B52="C",((6*10)-3.75),IF(B52="P",((5*10)-3.75),40)))))))</f>
        <v>76.25</v>
      </c>
      <c r="M52">
        <f t="shared" si="49"/>
        <v>66.25</v>
      </c>
      <c r="N52">
        <f t="shared" si="49"/>
        <v>56.25</v>
      </c>
      <c r="O52">
        <f t="shared" si="49"/>
        <v>66.25</v>
      </c>
      <c r="P52">
        <f t="shared" si="49"/>
        <v>76.25</v>
      </c>
      <c r="Q52">
        <f t="shared" si="49"/>
        <v>56.25</v>
      </c>
      <c r="R52">
        <f t="shared" si="49"/>
        <v>76.25</v>
      </c>
      <c r="S52">
        <f t="shared" si="49"/>
        <v>81.25</v>
      </c>
      <c r="T52">
        <f t="shared" si="49"/>
        <v>81.25</v>
      </c>
    </row>
    <row r="53" ht="15" spans="1:20">
      <c r="A53" s="82">
        <v>50</v>
      </c>
      <c r="B53" s="83" t="s">
        <v>13</v>
      </c>
      <c r="C53" s="83" t="s">
        <v>18</v>
      </c>
      <c r="D53" s="83" t="s">
        <v>13</v>
      </c>
      <c r="E53" s="83" t="s">
        <v>18</v>
      </c>
      <c r="F53" s="83" t="s">
        <v>18</v>
      </c>
      <c r="G53" s="83" t="s">
        <v>18</v>
      </c>
      <c r="H53" s="83" t="s">
        <v>23</v>
      </c>
      <c r="I53" s="83" t="s">
        <v>23</v>
      </c>
      <c r="J53" s="83" t="s">
        <v>23</v>
      </c>
      <c r="L53">
        <f t="shared" ref="L53:T53" si="50">IF(B53="O",((10*10)-3.75),IF(B53="A+",((9*10)-3.75),IF(B53="A",((8.5*10)-3.75),IF(B53="B+",((8*10)-3.75),IF(B53="B",((7*10)-3.75),IF(B53="C",((6*10)-3.75),IF(B53="P",((5*10)-3.75),40)))))))</f>
        <v>66.25</v>
      </c>
      <c r="M53">
        <f t="shared" si="50"/>
        <v>76.25</v>
      </c>
      <c r="N53">
        <f t="shared" si="50"/>
        <v>66.25</v>
      </c>
      <c r="O53">
        <f t="shared" si="50"/>
        <v>76.25</v>
      </c>
      <c r="P53">
        <f t="shared" si="50"/>
        <v>76.25</v>
      </c>
      <c r="Q53">
        <f t="shared" si="50"/>
        <v>76.25</v>
      </c>
      <c r="R53">
        <f t="shared" si="50"/>
        <v>81.25</v>
      </c>
      <c r="S53">
        <f t="shared" si="50"/>
        <v>81.25</v>
      </c>
      <c r="T53">
        <f t="shared" si="50"/>
        <v>81.25</v>
      </c>
    </row>
    <row r="54" ht="15" spans="1:20">
      <c r="A54" s="82">
        <v>51</v>
      </c>
      <c r="B54" s="83" t="s">
        <v>13</v>
      </c>
      <c r="C54" s="83" t="s">
        <v>14</v>
      </c>
      <c r="D54" s="83" t="s">
        <v>18</v>
      </c>
      <c r="E54" s="83" t="s">
        <v>18</v>
      </c>
      <c r="F54" s="83" t="s">
        <v>13</v>
      </c>
      <c r="G54" s="83" t="s">
        <v>14</v>
      </c>
      <c r="H54" s="83" t="s">
        <v>23</v>
      </c>
      <c r="I54" s="83" t="s">
        <v>23</v>
      </c>
      <c r="J54" s="83" t="s">
        <v>23</v>
      </c>
      <c r="L54">
        <f t="shared" ref="L54:T54" si="51">IF(B54="O",((10*10)-3.75),IF(B54="A+",((9*10)-3.75),IF(B54="A",((8.5*10)-3.75),IF(B54="B+",((8*10)-3.75),IF(B54="B",((7*10)-3.75),IF(B54="C",((6*10)-3.75),IF(B54="P",((5*10)-3.75),40)))))))</f>
        <v>66.25</v>
      </c>
      <c r="M54">
        <f t="shared" si="51"/>
        <v>56.25</v>
      </c>
      <c r="N54">
        <f t="shared" si="51"/>
        <v>76.25</v>
      </c>
      <c r="O54">
        <f t="shared" si="51"/>
        <v>76.25</v>
      </c>
      <c r="P54">
        <f t="shared" si="51"/>
        <v>66.25</v>
      </c>
      <c r="Q54">
        <f t="shared" si="51"/>
        <v>56.25</v>
      </c>
      <c r="R54">
        <f t="shared" si="51"/>
        <v>81.25</v>
      </c>
      <c r="S54">
        <f t="shared" si="51"/>
        <v>81.25</v>
      </c>
      <c r="T54">
        <f t="shared" si="51"/>
        <v>81.25</v>
      </c>
    </row>
    <row r="55" ht="15" spans="1:20">
      <c r="A55" s="82">
        <v>52</v>
      </c>
      <c r="B55" s="83" t="s">
        <v>14</v>
      </c>
      <c r="C55" s="83" t="s">
        <v>14</v>
      </c>
      <c r="D55" s="83" t="s">
        <v>13</v>
      </c>
      <c r="E55" s="83" t="s">
        <v>14</v>
      </c>
      <c r="F55" s="83" t="s">
        <v>18</v>
      </c>
      <c r="G55" s="83" t="s">
        <v>13</v>
      </c>
      <c r="H55" s="83" t="s">
        <v>42</v>
      </c>
      <c r="I55" s="83" t="s">
        <v>18</v>
      </c>
      <c r="J55" s="83" t="s">
        <v>42</v>
      </c>
      <c r="L55">
        <f t="shared" ref="L55:T55" si="52">IF(B55="O",((10*10)-3.75),IF(B55="A+",((9*10)-3.75),IF(B55="A",((8.5*10)-3.75),IF(B55="B+",((8*10)-3.75),IF(B55="B",((7*10)-3.75),IF(B55="C",((6*10)-3.75),IF(B55="P",((5*10)-3.75),40)))))))</f>
        <v>56.25</v>
      </c>
      <c r="M55">
        <f t="shared" si="52"/>
        <v>56.25</v>
      </c>
      <c r="N55">
        <f t="shared" si="52"/>
        <v>66.25</v>
      </c>
      <c r="O55">
        <f t="shared" si="52"/>
        <v>56.25</v>
      </c>
      <c r="P55">
        <f t="shared" si="52"/>
        <v>76.25</v>
      </c>
      <c r="Q55">
        <f t="shared" si="52"/>
        <v>66.25</v>
      </c>
      <c r="R55">
        <f t="shared" si="52"/>
        <v>86.25</v>
      </c>
      <c r="S55">
        <f t="shared" si="52"/>
        <v>76.25</v>
      </c>
      <c r="T55">
        <f t="shared" si="52"/>
        <v>86.25</v>
      </c>
    </row>
    <row r="56" ht="15" spans="1:20">
      <c r="A56" s="82">
        <v>53</v>
      </c>
      <c r="B56" s="83" t="s">
        <v>42</v>
      </c>
      <c r="C56" s="83" t="s">
        <v>13</v>
      </c>
      <c r="D56" s="83" t="s">
        <v>18</v>
      </c>
      <c r="E56" s="83" t="s">
        <v>13</v>
      </c>
      <c r="F56" s="83" t="s">
        <v>18</v>
      </c>
      <c r="G56" s="83" t="s">
        <v>18</v>
      </c>
      <c r="H56" s="83" t="s">
        <v>35</v>
      </c>
      <c r="I56" s="83" t="s">
        <v>23</v>
      </c>
      <c r="J56" s="83" t="s">
        <v>23</v>
      </c>
      <c r="L56">
        <f t="shared" ref="L56:T56" si="53">IF(B56="O",((10*10)-3.75),IF(B56="A+",((9*10)-3.75),IF(B56="A",((8.5*10)-3.75),IF(B56="B+",((8*10)-3.75),IF(B56="B",((7*10)-3.75),IF(B56="C",((6*10)-3.75),IF(B56="P",((5*10)-3.75),40)))))))</f>
        <v>86.25</v>
      </c>
      <c r="M56">
        <f t="shared" si="53"/>
        <v>66.25</v>
      </c>
      <c r="N56">
        <f t="shared" si="53"/>
        <v>76.25</v>
      </c>
      <c r="O56">
        <f t="shared" si="53"/>
        <v>66.25</v>
      </c>
      <c r="P56">
        <f t="shared" si="53"/>
        <v>76.25</v>
      </c>
      <c r="Q56">
        <f t="shared" si="53"/>
        <v>76.25</v>
      </c>
      <c r="R56">
        <f t="shared" si="53"/>
        <v>96.25</v>
      </c>
      <c r="S56">
        <f t="shared" si="53"/>
        <v>81.25</v>
      </c>
      <c r="T56">
        <f t="shared" si="53"/>
        <v>81.25</v>
      </c>
    </row>
    <row r="57" ht="15" spans="1:20">
      <c r="A57" s="82">
        <v>54</v>
      </c>
      <c r="B57" s="83" t="s">
        <v>13</v>
      </c>
      <c r="C57" s="83" t="s">
        <v>13</v>
      </c>
      <c r="D57" s="83" t="s">
        <v>18</v>
      </c>
      <c r="E57" s="83" t="s">
        <v>14</v>
      </c>
      <c r="F57" s="83" t="s">
        <v>18</v>
      </c>
      <c r="G57" s="83" t="s">
        <v>14</v>
      </c>
      <c r="H57" s="83" t="s">
        <v>42</v>
      </c>
      <c r="I57" s="83" t="s">
        <v>18</v>
      </c>
      <c r="J57" s="83" t="s">
        <v>23</v>
      </c>
      <c r="L57">
        <f t="shared" ref="L57:T57" si="54">IF(B57="O",((10*10)-3.75),IF(B57="A+",((9*10)-3.75),IF(B57="A",((8.5*10)-3.75),IF(B57="B+",((8*10)-3.75),IF(B57="B",((7*10)-3.75),IF(B57="C",((6*10)-3.75),IF(B57="P",((5*10)-3.75),40)))))))</f>
        <v>66.25</v>
      </c>
      <c r="M57">
        <f t="shared" si="54"/>
        <v>66.25</v>
      </c>
      <c r="N57">
        <f t="shared" si="54"/>
        <v>76.25</v>
      </c>
      <c r="O57">
        <f t="shared" si="54"/>
        <v>56.25</v>
      </c>
      <c r="P57">
        <f t="shared" si="54"/>
        <v>76.25</v>
      </c>
      <c r="Q57">
        <f t="shared" si="54"/>
        <v>56.25</v>
      </c>
      <c r="R57">
        <f t="shared" si="54"/>
        <v>86.25</v>
      </c>
      <c r="S57">
        <f t="shared" si="54"/>
        <v>76.25</v>
      </c>
      <c r="T57">
        <f t="shared" si="54"/>
        <v>81.25</v>
      </c>
    </row>
    <row r="58" ht="15" spans="1:20">
      <c r="A58" s="82">
        <v>55</v>
      </c>
      <c r="B58" s="83" t="s">
        <v>35</v>
      </c>
      <c r="C58" s="83" t="s">
        <v>42</v>
      </c>
      <c r="D58" s="83" t="s">
        <v>23</v>
      </c>
      <c r="E58" s="83" t="s">
        <v>13</v>
      </c>
      <c r="F58" s="83" t="s">
        <v>23</v>
      </c>
      <c r="G58" s="83" t="s">
        <v>18</v>
      </c>
      <c r="H58" s="83" t="s">
        <v>35</v>
      </c>
      <c r="I58" s="83" t="s">
        <v>23</v>
      </c>
      <c r="J58" s="83" t="s">
        <v>23</v>
      </c>
      <c r="L58">
        <f t="shared" ref="L58:T58" si="55">IF(B58="O",((10*10)-3.75),IF(B58="A+",((9*10)-3.75),IF(B58="A",((8.5*10)-3.75),IF(B58="B+",((8*10)-3.75),IF(B58="B",((7*10)-3.75),IF(B58="C",((6*10)-3.75),IF(B58="P",((5*10)-3.75),40)))))))</f>
        <v>96.25</v>
      </c>
      <c r="M58">
        <f t="shared" si="55"/>
        <v>86.25</v>
      </c>
      <c r="N58">
        <f t="shared" si="55"/>
        <v>81.25</v>
      </c>
      <c r="O58">
        <f t="shared" si="55"/>
        <v>66.25</v>
      </c>
      <c r="P58">
        <f t="shared" si="55"/>
        <v>81.25</v>
      </c>
      <c r="Q58">
        <f t="shared" si="55"/>
        <v>76.25</v>
      </c>
      <c r="R58">
        <f t="shared" si="55"/>
        <v>96.25</v>
      </c>
      <c r="S58">
        <f t="shared" si="55"/>
        <v>81.25</v>
      </c>
      <c r="T58">
        <f t="shared" si="55"/>
        <v>81.25</v>
      </c>
    </row>
    <row r="59" ht="15" spans="1:20">
      <c r="A59" s="82">
        <v>56</v>
      </c>
      <c r="B59" s="83" t="s">
        <v>18</v>
      </c>
      <c r="C59" s="83" t="s">
        <v>14</v>
      </c>
      <c r="D59" s="83" t="s">
        <v>13</v>
      </c>
      <c r="E59" s="83" t="s">
        <v>15</v>
      </c>
      <c r="F59" s="83" t="s">
        <v>18</v>
      </c>
      <c r="G59" s="83" t="s">
        <v>14</v>
      </c>
      <c r="H59" s="83" t="s">
        <v>23</v>
      </c>
      <c r="I59" s="83" t="s">
        <v>18</v>
      </c>
      <c r="J59" s="83" t="s">
        <v>18</v>
      </c>
      <c r="L59">
        <f t="shared" ref="L59:T59" si="56">IF(B59="O",((10*10)-3.75),IF(B59="A+",((9*10)-3.75),IF(B59="A",((8.5*10)-3.75),IF(B59="B+",((8*10)-3.75),IF(B59="B",((7*10)-3.75),IF(B59="C",((6*10)-3.75),IF(B59="P",((5*10)-3.75),40)))))))</f>
        <v>76.25</v>
      </c>
      <c r="M59">
        <f t="shared" si="56"/>
        <v>56.25</v>
      </c>
      <c r="N59">
        <f t="shared" si="56"/>
        <v>66.25</v>
      </c>
      <c r="O59">
        <f t="shared" si="56"/>
        <v>46.25</v>
      </c>
      <c r="P59">
        <f t="shared" si="56"/>
        <v>76.25</v>
      </c>
      <c r="Q59">
        <f t="shared" si="56"/>
        <v>56.25</v>
      </c>
      <c r="R59">
        <f t="shared" si="56"/>
        <v>81.25</v>
      </c>
      <c r="S59">
        <f t="shared" si="56"/>
        <v>76.25</v>
      </c>
      <c r="T59">
        <f t="shared" si="56"/>
        <v>76.25</v>
      </c>
    </row>
    <row r="60" ht="15" spans="1:20">
      <c r="A60" s="82">
        <v>57</v>
      </c>
      <c r="B60" s="83" t="s">
        <v>35</v>
      </c>
      <c r="C60" s="83" t="s">
        <v>42</v>
      </c>
      <c r="D60" s="83" t="s">
        <v>13</v>
      </c>
      <c r="E60" s="83" t="s">
        <v>18</v>
      </c>
      <c r="F60" s="83" t="s">
        <v>18</v>
      </c>
      <c r="G60" s="83" t="s">
        <v>23</v>
      </c>
      <c r="H60" s="83" t="s">
        <v>35</v>
      </c>
      <c r="I60" s="83" t="s">
        <v>23</v>
      </c>
      <c r="J60" s="83" t="s">
        <v>42</v>
      </c>
      <c r="L60">
        <f t="shared" ref="L60:T60" si="57">IF(B60="O",((10*10)-3.75),IF(B60="A+",((9*10)-3.75),IF(B60="A",((8.5*10)-3.75),IF(B60="B+",((8*10)-3.75),IF(B60="B",((7*10)-3.75),IF(B60="C",((6*10)-3.75),IF(B60="P",((5*10)-3.75),40)))))))</f>
        <v>96.25</v>
      </c>
      <c r="M60">
        <f t="shared" si="57"/>
        <v>86.25</v>
      </c>
      <c r="N60">
        <f t="shared" si="57"/>
        <v>66.25</v>
      </c>
      <c r="O60">
        <f t="shared" si="57"/>
        <v>76.25</v>
      </c>
      <c r="P60">
        <f t="shared" si="57"/>
        <v>76.25</v>
      </c>
      <c r="Q60">
        <f t="shared" si="57"/>
        <v>81.25</v>
      </c>
      <c r="R60">
        <f t="shared" si="57"/>
        <v>96.25</v>
      </c>
      <c r="S60">
        <f t="shared" si="57"/>
        <v>81.25</v>
      </c>
      <c r="T60">
        <f t="shared" si="57"/>
        <v>86.25</v>
      </c>
    </row>
    <row r="61" ht="15" spans="1:20">
      <c r="A61" s="82">
        <v>58</v>
      </c>
      <c r="B61" s="83" t="s">
        <v>42</v>
      </c>
      <c r="C61" s="83" t="s">
        <v>23</v>
      </c>
      <c r="D61" s="83" t="s">
        <v>13</v>
      </c>
      <c r="E61" s="83" t="s">
        <v>13</v>
      </c>
      <c r="F61" s="83" t="s">
        <v>18</v>
      </c>
      <c r="G61" s="83" t="s">
        <v>23</v>
      </c>
      <c r="H61" s="83" t="s">
        <v>42</v>
      </c>
      <c r="I61" s="83" t="s">
        <v>18</v>
      </c>
      <c r="J61" s="83" t="s">
        <v>42</v>
      </c>
      <c r="L61">
        <f t="shared" ref="L61:T61" si="58">IF(B61="O",((10*10)-3.75),IF(B61="A+",((9*10)-3.75),IF(B61="A",((8.5*10)-3.75),IF(B61="B+",((8*10)-3.75),IF(B61="B",((7*10)-3.75),IF(B61="C",((6*10)-3.75),IF(B61="P",((5*10)-3.75),40)))))))</f>
        <v>86.25</v>
      </c>
      <c r="M61">
        <f t="shared" si="58"/>
        <v>81.25</v>
      </c>
      <c r="N61">
        <f t="shared" si="58"/>
        <v>66.25</v>
      </c>
      <c r="O61">
        <f t="shared" si="58"/>
        <v>66.25</v>
      </c>
      <c r="P61">
        <f t="shared" si="58"/>
        <v>76.25</v>
      </c>
      <c r="Q61">
        <f t="shared" si="58"/>
        <v>81.25</v>
      </c>
      <c r="R61">
        <f t="shared" si="58"/>
        <v>86.25</v>
      </c>
      <c r="S61">
        <f t="shared" si="58"/>
        <v>76.25</v>
      </c>
      <c r="T61">
        <f t="shared" si="58"/>
        <v>86.25</v>
      </c>
    </row>
    <row r="62" ht="15" spans="1:20">
      <c r="A62" s="82">
        <v>59</v>
      </c>
      <c r="B62" s="83" t="s">
        <v>18</v>
      </c>
      <c r="C62" s="83" t="s">
        <v>18</v>
      </c>
      <c r="D62" s="83" t="s">
        <v>13</v>
      </c>
      <c r="E62" s="83" t="s">
        <v>13</v>
      </c>
      <c r="F62" s="83" t="s">
        <v>18</v>
      </c>
      <c r="G62" s="83" t="s">
        <v>13</v>
      </c>
      <c r="H62" s="83" t="s">
        <v>42</v>
      </c>
      <c r="I62" s="83" t="s">
        <v>18</v>
      </c>
      <c r="J62" s="83" t="s">
        <v>18</v>
      </c>
      <c r="L62">
        <f t="shared" ref="L62:T62" si="59">IF(B62="O",((10*10)-3.75),IF(B62="A+",((9*10)-3.75),IF(B62="A",((8.5*10)-3.75),IF(B62="B+",((8*10)-3.75),IF(B62="B",((7*10)-3.75),IF(B62="C",((6*10)-3.75),IF(B62="P",((5*10)-3.75),40)))))))</f>
        <v>76.25</v>
      </c>
      <c r="M62">
        <f t="shared" si="59"/>
        <v>76.25</v>
      </c>
      <c r="N62">
        <f t="shared" si="59"/>
        <v>66.25</v>
      </c>
      <c r="O62">
        <f t="shared" si="59"/>
        <v>66.25</v>
      </c>
      <c r="P62">
        <f t="shared" si="59"/>
        <v>76.25</v>
      </c>
      <c r="Q62">
        <f t="shared" si="59"/>
        <v>66.25</v>
      </c>
      <c r="R62">
        <f t="shared" si="59"/>
        <v>86.25</v>
      </c>
      <c r="S62">
        <f t="shared" si="59"/>
        <v>76.25</v>
      </c>
      <c r="T62">
        <f t="shared" si="59"/>
        <v>76.25</v>
      </c>
    </row>
    <row r="63" ht="15" spans="1:20">
      <c r="A63" s="82">
        <v>60</v>
      </c>
      <c r="B63" s="83" t="s">
        <v>18</v>
      </c>
      <c r="C63" s="83" t="s">
        <v>13</v>
      </c>
      <c r="D63" s="83" t="s">
        <v>18</v>
      </c>
      <c r="E63" s="83" t="s">
        <v>14</v>
      </c>
      <c r="F63" s="83" t="s">
        <v>18</v>
      </c>
      <c r="G63" s="83" t="s">
        <v>13</v>
      </c>
      <c r="H63" s="83" t="s">
        <v>42</v>
      </c>
      <c r="I63" s="83" t="s">
        <v>42</v>
      </c>
      <c r="J63" s="83" t="s">
        <v>23</v>
      </c>
      <c r="L63">
        <f t="shared" ref="L63:T63" si="60">IF(B63="O",((10*10)-3.75),IF(B63="A+",((9*10)-3.75),IF(B63="A",((8.5*10)-3.75),IF(B63="B+",((8*10)-3.75),IF(B63="B",((7*10)-3.75),IF(B63="C",((6*10)-3.75),IF(B63="P",((5*10)-3.75),40)))))))</f>
        <v>76.25</v>
      </c>
      <c r="M63">
        <f t="shared" si="60"/>
        <v>66.25</v>
      </c>
      <c r="N63">
        <f t="shared" si="60"/>
        <v>76.25</v>
      </c>
      <c r="O63">
        <f t="shared" si="60"/>
        <v>56.25</v>
      </c>
      <c r="P63">
        <f t="shared" si="60"/>
        <v>76.25</v>
      </c>
      <c r="Q63">
        <f t="shared" si="60"/>
        <v>66.25</v>
      </c>
      <c r="R63">
        <f t="shared" si="60"/>
        <v>86.25</v>
      </c>
      <c r="S63">
        <f t="shared" si="60"/>
        <v>86.25</v>
      </c>
      <c r="T63">
        <f t="shared" si="60"/>
        <v>81.25</v>
      </c>
    </row>
    <row r="64" ht="15" spans="1:20">
      <c r="A64" s="82">
        <v>61</v>
      </c>
      <c r="B64" s="83" t="s">
        <v>13</v>
      </c>
      <c r="C64" s="83" t="s">
        <v>14</v>
      </c>
      <c r="D64" s="83" t="s">
        <v>14</v>
      </c>
      <c r="E64" s="83" t="s">
        <v>14</v>
      </c>
      <c r="F64" s="83" t="s">
        <v>18</v>
      </c>
      <c r="G64" s="83" t="s">
        <v>14</v>
      </c>
      <c r="H64" s="83" t="s">
        <v>42</v>
      </c>
      <c r="I64" s="83" t="s">
        <v>18</v>
      </c>
      <c r="J64" s="83" t="s">
        <v>23</v>
      </c>
      <c r="L64">
        <f t="shared" ref="L64:T64" si="61">IF(B64="O",((10*10)-3.75),IF(B64="A+",((9*10)-3.75),IF(B64="A",((8.5*10)-3.75),IF(B64="B+",((8*10)-3.75),IF(B64="B",((7*10)-3.75),IF(B64="C",((6*10)-3.75),IF(B64="P",((5*10)-3.75),40)))))))</f>
        <v>66.25</v>
      </c>
      <c r="M64">
        <f t="shared" si="61"/>
        <v>56.25</v>
      </c>
      <c r="N64">
        <f t="shared" si="61"/>
        <v>56.25</v>
      </c>
      <c r="O64">
        <f t="shared" si="61"/>
        <v>56.25</v>
      </c>
      <c r="P64">
        <f t="shared" si="61"/>
        <v>76.25</v>
      </c>
      <c r="Q64">
        <f t="shared" si="61"/>
        <v>56.25</v>
      </c>
      <c r="R64">
        <f t="shared" si="61"/>
        <v>86.25</v>
      </c>
      <c r="S64">
        <f t="shared" si="61"/>
        <v>76.25</v>
      </c>
      <c r="T64">
        <f t="shared" si="61"/>
        <v>81.25</v>
      </c>
    </row>
    <row r="65" ht="15" spans="1:20">
      <c r="A65" s="82">
        <v>62</v>
      </c>
      <c r="B65" s="83" t="s">
        <v>18</v>
      </c>
      <c r="C65" s="83" t="s">
        <v>13</v>
      </c>
      <c r="D65" s="83" t="s">
        <v>13</v>
      </c>
      <c r="E65" s="83" t="s">
        <v>14</v>
      </c>
      <c r="F65" s="83" t="s">
        <v>18</v>
      </c>
      <c r="G65" s="83" t="s">
        <v>18</v>
      </c>
      <c r="H65" s="83" t="s">
        <v>23</v>
      </c>
      <c r="I65" s="83" t="s">
        <v>23</v>
      </c>
      <c r="J65" s="83" t="s">
        <v>23</v>
      </c>
      <c r="L65">
        <f t="shared" ref="L65:T65" si="62">IF(B65="O",((10*10)-3.75),IF(B65="A+",((9*10)-3.75),IF(B65="A",((8.5*10)-3.75),IF(B65="B+",((8*10)-3.75),IF(B65="B",((7*10)-3.75),IF(B65="C",((6*10)-3.75),IF(B65="P",((5*10)-3.75),40)))))))</f>
        <v>76.25</v>
      </c>
      <c r="M65">
        <f t="shared" si="62"/>
        <v>66.25</v>
      </c>
      <c r="N65">
        <f t="shared" si="62"/>
        <v>66.25</v>
      </c>
      <c r="O65">
        <f t="shared" si="62"/>
        <v>56.25</v>
      </c>
      <c r="P65">
        <f t="shared" si="62"/>
        <v>76.25</v>
      </c>
      <c r="Q65">
        <f t="shared" si="62"/>
        <v>76.25</v>
      </c>
      <c r="R65">
        <f t="shared" si="62"/>
        <v>81.25</v>
      </c>
      <c r="S65">
        <f t="shared" si="62"/>
        <v>81.25</v>
      </c>
      <c r="T65">
        <f t="shared" si="62"/>
        <v>81.25</v>
      </c>
    </row>
    <row r="66" ht="15" spans="1:20">
      <c r="A66" s="82">
        <v>63</v>
      </c>
      <c r="B66" s="83" t="s">
        <v>18</v>
      </c>
      <c r="C66" s="83" t="s">
        <v>42</v>
      </c>
      <c r="D66" s="83" t="s">
        <v>23</v>
      </c>
      <c r="E66" s="83" t="s">
        <v>13</v>
      </c>
      <c r="F66" s="83" t="s">
        <v>18</v>
      </c>
      <c r="G66" s="83" t="s">
        <v>13</v>
      </c>
      <c r="H66" s="83" t="s">
        <v>35</v>
      </c>
      <c r="I66" s="83" t="s">
        <v>42</v>
      </c>
      <c r="J66" s="83" t="s">
        <v>42</v>
      </c>
      <c r="L66">
        <f t="shared" ref="L66:T66" si="63">IF(B66="O",((10*10)-3.75),IF(B66="A+",((9*10)-3.75),IF(B66="A",((8.5*10)-3.75),IF(B66="B+",((8*10)-3.75),IF(B66="B",((7*10)-3.75),IF(B66="C",((6*10)-3.75),IF(B66="P",((5*10)-3.75),40)))))))</f>
        <v>76.25</v>
      </c>
      <c r="M66">
        <f t="shared" si="63"/>
        <v>86.25</v>
      </c>
      <c r="N66">
        <f t="shared" si="63"/>
        <v>81.25</v>
      </c>
      <c r="O66">
        <f t="shared" si="63"/>
        <v>66.25</v>
      </c>
      <c r="P66">
        <f t="shared" si="63"/>
        <v>76.25</v>
      </c>
      <c r="Q66">
        <f t="shared" si="63"/>
        <v>66.25</v>
      </c>
      <c r="R66">
        <f t="shared" si="63"/>
        <v>96.25</v>
      </c>
      <c r="S66">
        <f t="shared" si="63"/>
        <v>86.25</v>
      </c>
      <c r="T66">
        <f t="shared" si="63"/>
        <v>86.25</v>
      </c>
    </row>
    <row r="67" ht="15" spans="1:20">
      <c r="A67" s="82">
        <v>64</v>
      </c>
      <c r="B67" s="83" t="s">
        <v>13</v>
      </c>
      <c r="C67" s="83" t="s">
        <v>14</v>
      </c>
      <c r="D67" s="83" t="s">
        <v>14</v>
      </c>
      <c r="E67" s="83" t="s">
        <v>14</v>
      </c>
      <c r="F67" s="83" t="s">
        <v>18</v>
      </c>
      <c r="G67" s="83" t="s">
        <v>14</v>
      </c>
      <c r="H67" s="83" t="s">
        <v>23</v>
      </c>
      <c r="I67" s="83" t="s">
        <v>18</v>
      </c>
      <c r="J67" s="83" t="s">
        <v>18</v>
      </c>
      <c r="L67">
        <f t="shared" ref="L67:T67" si="64">IF(B67="O",((10*10)-3.75),IF(B67="A+",((9*10)-3.75),IF(B67="A",((8.5*10)-3.75),IF(B67="B+",((8*10)-3.75),IF(B67="B",((7*10)-3.75),IF(B67="C",((6*10)-3.75),IF(B67="P",((5*10)-3.75),40)))))))</f>
        <v>66.25</v>
      </c>
      <c r="M67">
        <f t="shared" si="64"/>
        <v>56.25</v>
      </c>
      <c r="N67">
        <f t="shared" si="64"/>
        <v>56.25</v>
      </c>
      <c r="O67">
        <f t="shared" si="64"/>
        <v>56.25</v>
      </c>
      <c r="P67">
        <f t="shared" si="64"/>
        <v>76.25</v>
      </c>
      <c r="Q67">
        <f t="shared" si="64"/>
        <v>56.25</v>
      </c>
      <c r="R67">
        <f t="shared" si="64"/>
        <v>81.25</v>
      </c>
      <c r="S67">
        <f t="shared" si="64"/>
        <v>76.25</v>
      </c>
      <c r="T67">
        <f t="shared" si="64"/>
        <v>76.25</v>
      </c>
    </row>
    <row r="68" ht="15" spans="1:20">
      <c r="A68" s="82">
        <v>65</v>
      </c>
      <c r="B68" s="83" t="s">
        <v>14</v>
      </c>
      <c r="C68" s="83" t="s">
        <v>14</v>
      </c>
      <c r="D68" s="83" t="s">
        <v>13</v>
      </c>
      <c r="E68" s="83" t="s">
        <v>13</v>
      </c>
      <c r="F68" s="83" t="s">
        <v>23</v>
      </c>
      <c r="G68" s="83" t="s">
        <v>14</v>
      </c>
      <c r="H68" s="83" t="s">
        <v>23</v>
      </c>
      <c r="I68" s="83" t="s">
        <v>42</v>
      </c>
      <c r="J68" s="83" t="s">
        <v>23</v>
      </c>
      <c r="L68">
        <f t="shared" ref="L68:T68" si="65">IF(B68="O",((10*10)-3.75),IF(B68="A+",((9*10)-3.75),IF(B68="A",((8.5*10)-3.75),IF(B68="B+",((8*10)-3.75),IF(B68="B",((7*10)-3.75),IF(B68="C",((6*10)-3.75),IF(B68="P",((5*10)-3.75),40)))))))</f>
        <v>56.25</v>
      </c>
      <c r="M68">
        <f t="shared" si="65"/>
        <v>56.25</v>
      </c>
      <c r="N68">
        <f t="shared" si="65"/>
        <v>66.25</v>
      </c>
      <c r="O68">
        <f t="shared" si="65"/>
        <v>66.25</v>
      </c>
      <c r="P68">
        <f t="shared" si="65"/>
        <v>81.25</v>
      </c>
      <c r="Q68">
        <f t="shared" si="65"/>
        <v>56.25</v>
      </c>
      <c r="R68">
        <f t="shared" si="65"/>
        <v>81.25</v>
      </c>
      <c r="S68">
        <f t="shared" si="65"/>
        <v>86.25</v>
      </c>
      <c r="T68">
        <f t="shared" si="65"/>
        <v>81.25</v>
      </c>
    </row>
    <row r="69" ht="15" spans="1:20">
      <c r="A69" s="82">
        <v>66</v>
      </c>
      <c r="B69" s="83" t="s">
        <v>23</v>
      </c>
      <c r="C69" s="83" t="s">
        <v>18</v>
      </c>
      <c r="D69" s="83" t="s">
        <v>13</v>
      </c>
      <c r="E69" s="83" t="s">
        <v>18</v>
      </c>
      <c r="F69" s="83" t="s">
        <v>23</v>
      </c>
      <c r="G69" s="83" t="s">
        <v>18</v>
      </c>
      <c r="H69" s="83" t="s">
        <v>42</v>
      </c>
      <c r="I69" s="83" t="s">
        <v>23</v>
      </c>
      <c r="J69" s="83" t="s">
        <v>23</v>
      </c>
      <c r="L69">
        <f t="shared" ref="L69:T69" si="66">IF(B69="O",((10*10)-3.75),IF(B69="A+",((9*10)-3.75),IF(B69="A",((8.5*10)-3.75),IF(B69="B+",((8*10)-3.75),IF(B69="B",((7*10)-3.75),IF(B69="C",((6*10)-3.75),IF(B69="P",((5*10)-3.75),40)))))))</f>
        <v>81.25</v>
      </c>
      <c r="M69">
        <f t="shared" si="66"/>
        <v>76.25</v>
      </c>
      <c r="N69">
        <f t="shared" si="66"/>
        <v>66.25</v>
      </c>
      <c r="O69">
        <f t="shared" si="66"/>
        <v>76.25</v>
      </c>
      <c r="P69">
        <f t="shared" si="66"/>
        <v>81.25</v>
      </c>
      <c r="Q69">
        <f t="shared" si="66"/>
        <v>76.25</v>
      </c>
      <c r="R69">
        <f t="shared" si="66"/>
        <v>86.25</v>
      </c>
      <c r="S69">
        <f t="shared" si="66"/>
        <v>81.25</v>
      </c>
      <c r="T69">
        <f t="shared" si="66"/>
        <v>81.25</v>
      </c>
    </row>
    <row r="70" ht="15" spans="1:20">
      <c r="A70" s="82">
        <v>67</v>
      </c>
      <c r="B70" s="83" t="s">
        <v>13</v>
      </c>
      <c r="C70" s="83" t="s">
        <v>14</v>
      </c>
      <c r="D70" s="83" t="s">
        <v>16</v>
      </c>
      <c r="E70" s="83" t="s">
        <v>16</v>
      </c>
      <c r="F70" s="83" t="s">
        <v>18</v>
      </c>
      <c r="G70" s="83" t="s">
        <v>14</v>
      </c>
      <c r="H70" s="83" t="s">
        <v>23</v>
      </c>
      <c r="I70" s="83" t="s">
        <v>18</v>
      </c>
      <c r="J70" s="83" t="s">
        <v>23</v>
      </c>
      <c r="L70">
        <f t="shared" ref="L70:T70" si="67">IF(B70="O",((10*10)-3.75),IF(B70="A+",((9*10)-3.75),IF(B70="A",((8.5*10)-3.75),IF(B70="B+",((8*10)-3.75),IF(B70="B",((7*10)-3.75),IF(B70="C",((6*10)-3.75),IF(B70="P",((5*10)-3.75),40)))))))</f>
        <v>66.25</v>
      </c>
      <c r="M70">
        <f t="shared" si="67"/>
        <v>56.25</v>
      </c>
      <c r="N70">
        <f t="shared" si="67"/>
        <v>40</v>
      </c>
      <c r="O70">
        <f t="shared" si="67"/>
        <v>40</v>
      </c>
      <c r="P70">
        <f t="shared" si="67"/>
        <v>76.25</v>
      </c>
      <c r="Q70">
        <f t="shared" si="67"/>
        <v>56.25</v>
      </c>
      <c r="R70">
        <f t="shared" si="67"/>
        <v>81.25</v>
      </c>
      <c r="S70">
        <f t="shared" si="67"/>
        <v>76.25</v>
      </c>
      <c r="T70">
        <f t="shared" si="67"/>
        <v>81.25</v>
      </c>
    </row>
    <row r="71" ht="15" spans="1:20">
      <c r="A71" s="82">
        <v>68</v>
      </c>
      <c r="B71" s="83" t="s">
        <v>13</v>
      </c>
      <c r="C71" s="83" t="s">
        <v>13</v>
      </c>
      <c r="D71" s="83" t="s">
        <v>13</v>
      </c>
      <c r="E71" s="83" t="s">
        <v>14</v>
      </c>
      <c r="F71" s="83" t="s">
        <v>18</v>
      </c>
      <c r="G71" s="83" t="s">
        <v>13</v>
      </c>
      <c r="H71" s="83" t="s">
        <v>23</v>
      </c>
      <c r="I71" s="83" t="s">
        <v>18</v>
      </c>
      <c r="J71" s="83" t="s">
        <v>18</v>
      </c>
      <c r="L71">
        <f t="shared" ref="L71:T71" si="68">IF(B71="O",((10*10)-3.75),IF(B71="A+",((9*10)-3.75),IF(B71="A",((8.5*10)-3.75),IF(B71="B+",((8*10)-3.75),IF(B71="B",((7*10)-3.75),IF(B71="C",((6*10)-3.75),IF(B71="P",((5*10)-3.75),40)))))))</f>
        <v>66.25</v>
      </c>
      <c r="M71">
        <f t="shared" si="68"/>
        <v>66.25</v>
      </c>
      <c r="N71">
        <f t="shared" si="68"/>
        <v>66.25</v>
      </c>
      <c r="O71">
        <f t="shared" si="68"/>
        <v>56.25</v>
      </c>
      <c r="P71">
        <f t="shared" si="68"/>
        <v>76.25</v>
      </c>
      <c r="Q71">
        <f t="shared" si="68"/>
        <v>66.25</v>
      </c>
      <c r="R71">
        <f t="shared" si="68"/>
        <v>81.25</v>
      </c>
      <c r="S71">
        <f t="shared" si="68"/>
        <v>76.25</v>
      </c>
      <c r="T71">
        <f t="shared" si="68"/>
        <v>76.25</v>
      </c>
    </row>
    <row r="72" ht="15" spans="1:20">
      <c r="A72" s="82">
        <v>69</v>
      </c>
      <c r="B72" s="83" t="s">
        <v>18</v>
      </c>
      <c r="C72" s="83" t="s">
        <v>14</v>
      </c>
      <c r="D72" s="83" t="s">
        <v>14</v>
      </c>
      <c r="E72" s="83" t="s">
        <v>13</v>
      </c>
      <c r="F72" s="83" t="s">
        <v>13</v>
      </c>
      <c r="G72" s="83" t="s">
        <v>13</v>
      </c>
      <c r="H72" s="83" t="s">
        <v>35</v>
      </c>
      <c r="I72" s="83" t="s">
        <v>23</v>
      </c>
      <c r="J72" s="83" t="s">
        <v>23</v>
      </c>
      <c r="L72">
        <f t="shared" ref="L72:T72" si="69">IF(B72="O",((10*10)-3.75),IF(B72="A+",((9*10)-3.75),IF(B72="A",((8.5*10)-3.75),IF(B72="B+",((8*10)-3.75),IF(B72="B",((7*10)-3.75),IF(B72="C",((6*10)-3.75),IF(B72="P",((5*10)-3.75),40)))))))</f>
        <v>76.25</v>
      </c>
      <c r="M72">
        <f t="shared" si="69"/>
        <v>56.25</v>
      </c>
      <c r="N72">
        <f t="shared" si="69"/>
        <v>56.25</v>
      </c>
      <c r="O72">
        <f t="shared" si="69"/>
        <v>66.25</v>
      </c>
      <c r="P72">
        <f t="shared" si="69"/>
        <v>66.25</v>
      </c>
      <c r="Q72">
        <f t="shared" si="69"/>
        <v>66.25</v>
      </c>
      <c r="R72">
        <f t="shared" si="69"/>
        <v>96.25</v>
      </c>
      <c r="S72">
        <f t="shared" si="69"/>
        <v>81.25</v>
      </c>
      <c r="T72">
        <f t="shared" si="69"/>
        <v>81.25</v>
      </c>
    </row>
    <row r="73" ht="15" spans="1:20">
      <c r="A73" s="82">
        <v>70</v>
      </c>
      <c r="B73" s="83" t="s">
        <v>14</v>
      </c>
      <c r="C73" s="83" t="s">
        <v>14</v>
      </c>
      <c r="D73" s="83" t="s">
        <v>18</v>
      </c>
      <c r="E73" s="83" t="s">
        <v>14</v>
      </c>
      <c r="F73" s="83" t="s">
        <v>42</v>
      </c>
      <c r="G73" s="83" t="s">
        <v>14</v>
      </c>
      <c r="H73" s="83" t="s">
        <v>23</v>
      </c>
      <c r="I73" s="83" t="s">
        <v>18</v>
      </c>
      <c r="J73" s="83" t="s">
        <v>42</v>
      </c>
      <c r="L73">
        <f t="shared" ref="L73:T73" si="70">IF(B73="O",((10*10)-3.75),IF(B73="A+",((9*10)-3.75),IF(B73="A",((8.5*10)-3.75),IF(B73="B+",((8*10)-3.75),IF(B73="B",((7*10)-3.75),IF(B73="C",((6*10)-3.75),IF(B73="P",((5*10)-3.75),40)))))))</f>
        <v>56.25</v>
      </c>
      <c r="M73">
        <f t="shared" si="70"/>
        <v>56.25</v>
      </c>
      <c r="N73">
        <f t="shared" si="70"/>
        <v>76.25</v>
      </c>
      <c r="O73">
        <f t="shared" si="70"/>
        <v>56.25</v>
      </c>
      <c r="P73">
        <f t="shared" si="70"/>
        <v>86.25</v>
      </c>
      <c r="Q73">
        <f t="shared" si="70"/>
        <v>56.25</v>
      </c>
      <c r="R73">
        <f t="shared" si="70"/>
        <v>81.25</v>
      </c>
      <c r="S73">
        <f t="shared" si="70"/>
        <v>76.25</v>
      </c>
      <c r="T73">
        <f t="shared" si="70"/>
        <v>86.25</v>
      </c>
    </row>
    <row r="74" ht="15" spans="1:20">
      <c r="A74" s="82">
        <v>71</v>
      </c>
      <c r="B74" s="83" t="s">
        <v>18</v>
      </c>
      <c r="C74" s="83" t="s">
        <v>13</v>
      </c>
      <c r="D74" s="83" t="s">
        <v>13</v>
      </c>
      <c r="E74" s="83" t="s">
        <v>13</v>
      </c>
      <c r="F74" s="83" t="s">
        <v>42</v>
      </c>
      <c r="G74" s="83" t="s">
        <v>14</v>
      </c>
      <c r="H74" s="83" t="s">
        <v>42</v>
      </c>
      <c r="I74" s="83" t="s">
        <v>18</v>
      </c>
      <c r="J74" s="83" t="s">
        <v>23</v>
      </c>
      <c r="L74">
        <f t="shared" ref="L74:T74" si="71">IF(B74="O",((10*10)-3.75),IF(B74="A+",((9*10)-3.75),IF(B74="A",((8.5*10)-3.75),IF(B74="B+",((8*10)-3.75),IF(B74="B",((7*10)-3.75),IF(B74="C",((6*10)-3.75),IF(B74="P",((5*10)-3.75),40)))))))</f>
        <v>76.25</v>
      </c>
      <c r="M74">
        <f t="shared" si="71"/>
        <v>66.25</v>
      </c>
      <c r="N74">
        <f t="shared" si="71"/>
        <v>66.25</v>
      </c>
      <c r="O74">
        <f t="shared" si="71"/>
        <v>66.25</v>
      </c>
      <c r="P74">
        <f t="shared" si="71"/>
        <v>86.25</v>
      </c>
      <c r="Q74">
        <f t="shared" si="71"/>
        <v>56.25</v>
      </c>
      <c r="R74">
        <f t="shared" si="71"/>
        <v>86.25</v>
      </c>
      <c r="S74">
        <f t="shared" si="71"/>
        <v>76.25</v>
      </c>
      <c r="T74">
        <f t="shared" si="71"/>
        <v>81.25</v>
      </c>
    </row>
    <row r="75" ht="15" spans="1:20">
      <c r="A75" s="82">
        <v>72</v>
      </c>
      <c r="B75" s="83" t="s">
        <v>18</v>
      </c>
      <c r="C75" s="83" t="s">
        <v>18</v>
      </c>
      <c r="D75" s="83" t="s">
        <v>18</v>
      </c>
      <c r="E75" s="83" t="s">
        <v>13</v>
      </c>
      <c r="F75" s="83" t="s">
        <v>42</v>
      </c>
      <c r="G75" s="83" t="s">
        <v>13</v>
      </c>
      <c r="H75" s="83" t="s">
        <v>42</v>
      </c>
      <c r="I75" s="83" t="s">
        <v>23</v>
      </c>
      <c r="J75" s="83" t="s">
        <v>23</v>
      </c>
      <c r="L75">
        <f t="shared" ref="L75:T75" si="72">IF(B75="O",((10*10)-3.75),IF(B75="A+",((9*10)-3.75),IF(B75="A",((8.5*10)-3.75),IF(B75="B+",((8*10)-3.75),IF(B75="B",((7*10)-3.75),IF(B75="C",((6*10)-3.75),IF(B75="P",((5*10)-3.75),40)))))))</f>
        <v>76.25</v>
      </c>
      <c r="M75">
        <f t="shared" si="72"/>
        <v>76.25</v>
      </c>
      <c r="N75">
        <f t="shared" si="72"/>
        <v>76.25</v>
      </c>
      <c r="O75">
        <f t="shared" si="72"/>
        <v>66.25</v>
      </c>
      <c r="P75">
        <f t="shared" si="72"/>
        <v>86.25</v>
      </c>
      <c r="Q75">
        <f t="shared" si="72"/>
        <v>66.25</v>
      </c>
      <c r="R75">
        <f t="shared" si="72"/>
        <v>86.25</v>
      </c>
      <c r="S75">
        <f t="shared" si="72"/>
        <v>81.25</v>
      </c>
      <c r="T75">
        <f t="shared" si="72"/>
        <v>81.25</v>
      </c>
    </row>
    <row r="76" ht="15" spans="1:20">
      <c r="A76" s="82">
        <v>73</v>
      </c>
      <c r="B76" s="83" t="s">
        <v>35</v>
      </c>
      <c r="C76" s="83" t="s">
        <v>42</v>
      </c>
      <c r="D76" s="83" t="s">
        <v>13</v>
      </c>
      <c r="E76" s="83" t="s">
        <v>13</v>
      </c>
      <c r="F76" s="83" t="s">
        <v>35</v>
      </c>
      <c r="G76" s="83" t="s">
        <v>18</v>
      </c>
      <c r="H76" s="83" t="s">
        <v>42</v>
      </c>
      <c r="I76" s="83" t="s">
        <v>23</v>
      </c>
      <c r="J76" s="83" t="s">
        <v>42</v>
      </c>
      <c r="L76">
        <f t="shared" ref="L76:T76" si="73">IF(B76="O",((10*10)-3.75),IF(B76="A+",((9*10)-3.75),IF(B76="A",((8.5*10)-3.75),IF(B76="B+",((8*10)-3.75),IF(B76="B",((7*10)-3.75),IF(B76="C",((6*10)-3.75),IF(B76="P",((5*10)-3.75),40)))))))</f>
        <v>96.25</v>
      </c>
      <c r="M76">
        <f t="shared" si="73"/>
        <v>86.25</v>
      </c>
      <c r="N76">
        <f t="shared" si="73"/>
        <v>66.25</v>
      </c>
      <c r="O76">
        <f t="shared" si="73"/>
        <v>66.25</v>
      </c>
      <c r="P76">
        <f t="shared" si="73"/>
        <v>96.25</v>
      </c>
      <c r="Q76">
        <f t="shared" si="73"/>
        <v>76.25</v>
      </c>
      <c r="R76">
        <f t="shared" si="73"/>
        <v>86.25</v>
      </c>
      <c r="S76">
        <f t="shared" si="73"/>
        <v>81.25</v>
      </c>
      <c r="T76">
        <f t="shared" si="73"/>
        <v>86.25</v>
      </c>
    </row>
    <row r="77" ht="15" spans="1:20">
      <c r="A77" s="82">
        <v>74</v>
      </c>
      <c r="B77" s="83" t="s">
        <v>18</v>
      </c>
      <c r="C77" s="83" t="s">
        <v>14</v>
      </c>
      <c r="D77" s="83" t="s">
        <v>18</v>
      </c>
      <c r="E77" s="83" t="s">
        <v>14</v>
      </c>
      <c r="F77" s="83" t="s">
        <v>18</v>
      </c>
      <c r="G77" s="83" t="s">
        <v>13</v>
      </c>
      <c r="H77" s="83" t="s">
        <v>23</v>
      </c>
      <c r="I77" s="83" t="s">
        <v>18</v>
      </c>
      <c r="J77" s="83" t="s">
        <v>23</v>
      </c>
      <c r="L77">
        <f t="shared" ref="L77:T77" si="74">IF(B77="O",((10*10)-3.75),IF(B77="A+",((9*10)-3.75),IF(B77="A",((8.5*10)-3.75),IF(B77="B+",((8*10)-3.75),IF(B77="B",((7*10)-3.75),IF(B77="C",((6*10)-3.75),IF(B77="P",((5*10)-3.75),40)))))))</f>
        <v>76.25</v>
      </c>
      <c r="M77">
        <f t="shared" si="74"/>
        <v>56.25</v>
      </c>
      <c r="N77">
        <f t="shared" si="74"/>
        <v>76.25</v>
      </c>
      <c r="O77">
        <f t="shared" si="74"/>
        <v>56.25</v>
      </c>
      <c r="P77">
        <f t="shared" si="74"/>
        <v>76.25</v>
      </c>
      <c r="Q77">
        <f t="shared" si="74"/>
        <v>66.25</v>
      </c>
      <c r="R77">
        <f t="shared" si="74"/>
        <v>81.25</v>
      </c>
      <c r="S77">
        <f t="shared" si="74"/>
        <v>76.25</v>
      </c>
      <c r="T77">
        <f t="shared" si="74"/>
        <v>81.25</v>
      </c>
    </row>
    <row r="78" ht="15" spans="1:20">
      <c r="A78" s="82">
        <v>75</v>
      </c>
      <c r="B78" s="83" t="s">
        <v>18</v>
      </c>
      <c r="C78" s="83" t="s">
        <v>14</v>
      </c>
      <c r="D78" s="83" t="s">
        <v>18</v>
      </c>
      <c r="E78" s="83" t="s">
        <v>14</v>
      </c>
      <c r="F78" s="83" t="s">
        <v>18</v>
      </c>
      <c r="G78" s="83" t="s">
        <v>13</v>
      </c>
      <c r="H78" s="83" t="s">
        <v>42</v>
      </c>
      <c r="I78" s="83" t="s">
        <v>23</v>
      </c>
      <c r="J78" s="83" t="s">
        <v>18</v>
      </c>
      <c r="L78">
        <f t="shared" ref="L78:T78" si="75">IF(B78="O",((10*10)-3.75),IF(B78="A+",((9*10)-3.75),IF(B78="A",((8.5*10)-3.75),IF(B78="B+",((8*10)-3.75),IF(B78="B",((7*10)-3.75),IF(B78="C",((6*10)-3.75),IF(B78="P",((5*10)-3.75),40)))))))</f>
        <v>76.25</v>
      </c>
      <c r="M78">
        <f t="shared" si="75"/>
        <v>56.25</v>
      </c>
      <c r="N78">
        <f t="shared" si="75"/>
        <v>76.25</v>
      </c>
      <c r="O78">
        <f t="shared" si="75"/>
        <v>56.25</v>
      </c>
      <c r="P78">
        <f t="shared" si="75"/>
        <v>76.25</v>
      </c>
      <c r="Q78">
        <f t="shared" si="75"/>
        <v>66.25</v>
      </c>
      <c r="R78">
        <f t="shared" si="75"/>
        <v>86.25</v>
      </c>
      <c r="S78">
        <f t="shared" si="75"/>
        <v>81.25</v>
      </c>
      <c r="T78">
        <f t="shared" si="75"/>
        <v>76.25</v>
      </c>
    </row>
    <row r="79" ht="15" spans="1:20">
      <c r="A79" s="82">
        <v>76</v>
      </c>
      <c r="B79" s="83" t="s">
        <v>13</v>
      </c>
      <c r="C79" s="83" t="s">
        <v>14</v>
      </c>
      <c r="D79" s="83" t="s">
        <v>18</v>
      </c>
      <c r="E79" s="83" t="s">
        <v>14</v>
      </c>
      <c r="F79" s="83" t="s">
        <v>23</v>
      </c>
      <c r="G79" s="83" t="s">
        <v>13</v>
      </c>
      <c r="H79" s="83" t="s">
        <v>23</v>
      </c>
      <c r="I79" s="83" t="s">
        <v>18</v>
      </c>
      <c r="J79" s="83" t="s">
        <v>23</v>
      </c>
      <c r="L79">
        <f t="shared" ref="L79:T79" si="76">IF(B79="O",((10*10)-3.75),IF(B79="A+",((9*10)-3.75),IF(B79="A",((8.5*10)-3.75),IF(B79="B+",((8*10)-3.75),IF(B79="B",((7*10)-3.75),IF(B79="C",((6*10)-3.75),IF(B79="P",((5*10)-3.75),40)))))))</f>
        <v>66.25</v>
      </c>
      <c r="M79">
        <f t="shared" si="76"/>
        <v>56.25</v>
      </c>
      <c r="N79">
        <f t="shared" si="76"/>
        <v>76.25</v>
      </c>
      <c r="O79">
        <f t="shared" si="76"/>
        <v>56.25</v>
      </c>
      <c r="P79">
        <f t="shared" si="76"/>
        <v>81.25</v>
      </c>
      <c r="Q79">
        <f t="shared" si="76"/>
        <v>66.25</v>
      </c>
      <c r="R79">
        <f t="shared" si="76"/>
        <v>81.25</v>
      </c>
      <c r="S79">
        <f t="shared" si="76"/>
        <v>76.25</v>
      </c>
      <c r="T79">
        <f t="shared" si="76"/>
        <v>81.25</v>
      </c>
    </row>
    <row r="80" ht="15" spans="1:20">
      <c r="A80" s="82">
        <v>77</v>
      </c>
      <c r="B80" s="83" t="s">
        <v>35</v>
      </c>
      <c r="C80" s="83" t="s">
        <v>18</v>
      </c>
      <c r="D80" s="83" t="s">
        <v>13</v>
      </c>
      <c r="E80" s="83" t="s">
        <v>13</v>
      </c>
      <c r="F80" s="83" t="s">
        <v>23</v>
      </c>
      <c r="G80" s="83" t="s">
        <v>13</v>
      </c>
      <c r="H80" s="83" t="s">
        <v>35</v>
      </c>
      <c r="I80" s="83" t="s">
        <v>23</v>
      </c>
      <c r="J80" s="83" t="s">
        <v>23</v>
      </c>
      <c r="L80">
        <f t="shared" ref="L80:T80" si="77">IF(B80="O",((10*10)-3.75),IF(B80="A+",((9*10)-3.75),IF(B80="A",((8.5*10)-3.75),IF(B80="B+",((8*10)-3.75),IF(B80="B",((7*10)-3.75),IF(B80="C",((6*10)-3.75),IF(B80="P",((5*10)-3.75),40)))))))</f>
        <v>96.25</v>
      </c>
      <c r="M80">
        <f t="shared" si="77"/>
        <v>76.25</v>
      </c>
      <c r="N80">
        <f t="shared" si="77"/>
        <v>66.25</v>
      </c>
      <c r="O80">
        <f t="shared" si="77"/>
        <v>66.25</v>
      </c>
      <c r="P80">
        <f t="shared" si="77"/>
        <v>81.25</v>
      </c>
      <c r="Q80">
        <f t="shared" si="77"/>
        <v>66.25</v>
      </c>
      <c r="R80">
        <f t="shared" si="77"/>
        <v>96.25</v>
      </c>
      <c r="S80">
        <f t="shared" si="77"/>
        <v>81.25</v>
      </c>
      <c r="T80">
        <f t="shared" si="77"/>
        <v>81.25</v>
      </c>
    </row>
    <row r="81" ht="15" spans="1:20">
      <c r="A81" s="82">
        <v>78</v>
      </c>
      <c r="B81" s="83" t="s">
        <v>18</v>
      </c>
      <c r="C81" s="83" t="s">
        <v>13</v>
      </c>
      <c r="D81" s="83" t="s">
        <v>18</v>
      </c>
      <c r="E81" s="83" t="s">
        <v>14</v>
      </c>
      <c r="F81" s="83" t="s">
        <v>18</v>
      </c>
      <c r="G81" s="83" t="s">
        <v>13</v>
      </c>
      <c r="H81" s="83" t="s">
        <v>35</v>
      </c>
      <c r="I81" s="83" t="s">
        <v>23</v>
      </c>
      <c r="J81" s="83" t="s">
        <v>23</v>
      </c>
      <c r="L81">
        <f t="shared" ref="L81:T81" si="78">IF(B81="O",((10*10)-3.75),IF(B81="A+",((9*10)-3.75),IF(B81="A",((8.5*10)-3.75),IF(B81="B+",((8*10)-3.75),IF(B81="B",((7*10)-3.75),IF(B81="C",((6*10)-3.75),IF(B81="P",((5*10)-3.75),40)))))))</f>
        <v>76.25</v>
      </c>
      <c r="M81">
        <f t="shared" si="78"/>
        <v>66.25</v>
      </c>
      <c r="N81">
        <f t="shared" si="78"/>
        <v>76.25</v>
      </c>
      <c r="O81">
        <f t="shared" si="78"/>
        <v>56.25</v>
      </c>
      <c r="P81">
        <f t="shared" si="78"/>
        <v>76.25</v>
      </c>
      <c r="Q81">
        <f t="shared" si="78"/>
        <v>66.25</v>
      </c>
      <c r="R81">
        <f t="shared" si="78"/>
        <v>96.25</v>
      </c>
      <c r="S81">
        <f t="shared" si="78"/>
        <v>81.25</v>
      </c>
      <c r="T81">
        <f t="shared" si="78"/>
        <v>81.25</v>
      </c>
    </row>
    <row r="82" ht="15" spans="1:20">
      <c r="A82" s="82">
        <v>79</v>
      </c>
      <c r="B82" s="83" t="s">
        <v>14</v>
      </c>
      <c r="C82" s="83" t="s">
        <v>14</v>
      </c>
      <c r="D82" s="83" t="s">
        <v>13</v>
      </c>
      <c r="E82" s="83" t="s">
        <v>13</v>
      </c>
      <c r="F82" s="83" t="s">
        <v>18</v>
      </c>
      <c r="G82" s="83" t="s">
        <v>14</v>
      </c>
      <c r="H82" s="83" t="s">
        <v>23</v>
      </c>
      <c r="I82" s="83" t="s">
        <v>42</v>
      </c>
      <c r="J82" s="83" t="s">
        <v>23</v>
      </c>
      <c r="L82">
        <f t="shared" ref="L82:T82" si="79">IF(B82="O",((10*10)-3.75),IF(B82="A+",((9*10)-3.75),IF(B82="A",((8.5*10)-3.75),IF(B82="B+",((8*10)-3.75),IF(B82="B",((7*10)-3.75),IF(B82="C",((6*10)-3.75),IF(B82="P",((5*10)-3.75),40)))))))</f>
        <v>56.25</v>
      </c>
      <c r="M82">
        <f t="shared" si="79"/>
        <v>56.25</v>
      </c>
      <c r="N82">
        <f t="shared" si="79"/>
        <v>66.25</v>
      </c>
      <c r="O82">
        <f t="shared" si="79"/>
        <v>66.25</v>
      </c>
      <c r="P82">
        <f t="shared" si="79"/>
        <v>76.25</v>
      </c>
      <c r="Q82">
        <f t="shared" si="79"/>
        <v>56.25</v>
      </c>
      <c r="R82">
        <f t="shared" si="79"/>
        <v>81.25</v>
      </c>
      <c r="S82">
        <f t="shared" si="79"/>
        <v>86.25</v>
      </c>
      <c r="T82">
        <f t="shared" si="79"/>
        <v>81.25</v>
      </c>
    </row>
    <row r="83" ht="15" spans="1:20">
      <c r="A83" s="82">
        <v>80</v>
      </c>
      <c r="B83" s="83" t="s">
        <v>42</v>
      </c>
      <c r="C83" s="83" t="s">
        <v>23</v>
      </c>
      <c r="D83" s="83" t="s">
        <v>18</v>
      </c>
      <c r="E83" s="83" t="s">
        <v>13</v>
      </c>
      <c r="F83" s="83" t="s">
        <v>23</v>
      </c>
      <c r="G83" s="83" t="s">
        <v>14</v>
      </c>
      <c r="H83" s="83" t="s">
        <v>23</v>
      </c>
      <c r="I83" s="83" t="s">
        <v>42</v>
      </c>
      <c r="J83" s="83" t="s">
        <v>23</v>
      </c>
      <c r="L83">
        <f t="shared" ref="L83:T83" si="80">IF(B83="O",((10*10)-3.75),IF(B83="A+",((9*10)-3.75),IF(B83="A",((8.5*10)-3.75),IF(B83="B+",((8*10)-3.75),IF(B83="B",((7*10)-3.75),IF(B83="C",((6*10)-3.75),IF(B83="P",((5*10)-3.75),40)))))))</f>
        <v>86.25</v>
      </c>
      <c r="M83">
        <f t="shared" si="80"/>
        <v>81.25</v>
      </c>
      <c r="N83">
        <f t="shared" si="80"/>
        <v>76.25</v>
      </c>
      <c r="O83">
        <f t="shared" si="80"/>
        <v>66.25</v>
      </c>
      <c r="P83">
        <f t="shared" si="80"/>
        <v>81.25</v>
      </c>
      <c r="Q83">
        <f t="shared" si="80"/>
        <v>56.25</v>
      </c>
      <c r="R83">
        <f t="shared" si="80"/>
        <v>81.25</v>
      </c>
      <c r="S83">
        <f t="shared" si="80"/>
        <v>86.25</v>
      </c>
      <c r="T83">
        <f t="shared" si="80"/>
        <v>81.25</v>
      </c>
    </row>
    <row r="84" ht="15" spans="1:20">
      <c r="A84" s="82">
        <v>81</v>
      </c>
      <c r="B84" s="83" t="s">
        <v>18</v>
      </c>
      <c r="C84" s="83" t="s">
        <v>18</v>
      </c>
      <c r="D84" s="83" t="s">
        <v>13</v>
      </c>
      <c r="E84" s="83" t="s">
        <v>14</v>
      </c>
      <c r="F84" s="83" t="s">
        <v>18</v>
      </c>
      <c r="G84" s="83" t="s">
        <v>14</v>
      </c>
      <c r="H84" s="83" t="s">
        <v>23</v>
      </c>
      <c r="I84" s="83" t="s">
        <v>18</v>
      </c>
      <c r="J84" s="83" t="s">
        <v>42</v>
      </c>
      <c r="L84">
        <f t="shared" ref="L84:T84" si="81">IF(B84="O",((10*10)-3.75),IF(B84="A+",((9*10)-3.75),IF(B84="A",((8.5*10)-3.75),IF(B84="B+",((8*10)-3.75),IF(B84="B",((7*10)-3.75),IF(B84="C",((6*10)-3.75),IF(B84="P",((5*10)-3.75),40)))))))</f>
        <v>76.25</v>
      </c>
      <c r="M84">
        <f t="shared" si="81"/>
        <v>76.25</v>
      </c>
      <c r="N84">
        <f t="shared" si="81"/>
        <v>66.25</v>
      </c>
      <c r="O84">
        <f t="shared" si="81"/>
        <v>56.25</v>
      </c>
      <c r="P84">
        <f t="shared" si="81"/>
        <v>76.25</v>
      </c>
      <c r="Q84">
        <f t="shared" si="81"/>
        <v>56.25</v>
      </c>
      <c r="R84">
        <f t="shared" si="81"/>
        <v>81.25</v>
      </c>
      <c r="S84">
        <f t="shared" si="81"/>
        <v>76.25</v>
      </c>
      <c r="T84">
        <f t="shared" si="81"/>
        <v>86.25</v>
      </c>
    </row>
    <row r="85" ht="15" spans="1:20">
      <c r="A85" s="82">
        <v>82</v>
      </c>
      <c r="B85" s="83" t="s">
        <v>18</v>
      </c>
      <c r="C85" s="83" t="s">
        <v>14</v>
      </c>
      <c r="D85" s="83" t="s">
        <v>18</v>
      </c>
      <c r="E85" s="83" t="s">
        <v>14</v>
      </c>
      <c r="F85" s="83" t="s">
        <v>18</v>
      </c>
      <c r="G85" s="83" t="s">
        <v>14</v>
      </c>
      <c r="H85" s="83" t="s">
        <v>23</v>
      </c>
      <c r="I85" s="83" t="s">
        <v>23</v>
      </c>
      <c r="J85" s="83" t="s">
        <v>23</v>
      </c>
      <c r="L85">
        <f t="shared" ref="L85:T85" si="82">IF(B85="O",((10*10)-3.75),IF(B85="A+",((9*10)-3.75),IF(B85="A",((8.5*10)-3.75),IF(B85="B+",((8*10)-3.75),IF(B85="B",((7*10)-3.75),IF(B85="C",((6*10)-3.75),IF(B85="P",((5*10)-3.75),40)))))))</f>
        <v>76.25</v>
      </c>
      <c r="M85">
        <f t="shared" si="82"/>
        <v>56.25</v>
      </c>
      <c r="N85">
        <f t="shared" si="82"/>
        <v>76.25</v>
      </c>
      <c r="O85">
        <f t="shared" si="82"/>
        <v>56.25</v>
      </c>
      <c r="P85">
        <f t="shared" si="82"/>
        <v>76.25</v>
      </c>
      <c r="Q85">
        <f t="shared" si="82"/>
        <v>56.25</v>
      </c>
      <c r="R85">
        <f t="shared" si="82"/>
        <v>81.25</v>
      </c>
      <c r="S85">
        <f t="shared" si="82"/>
        <v>81.25</v>
      </c>
      <c r="T85">
        <f t="shared" si="82"/>
        <v>81.25</v>
      </c>
    </row>
    <row r="86" ht="15" spans="1:20">
      <c r="A86" s="82">
        <v>83</v>
      </c>
      <c r="B86" s="83" t="s">
        <v>18</v>
      </c>
      <c r="C86" s="83" t="s">
        <v>18</v>
      </c>
      <c r="D86" s="83" t="s">
        <v>18</v>
      </c>
      <c r="E86" s="83" t="s">
        <v>13</v>
      </c>
      <c r="F86" s="83" t="s">
        <v>23</v>
      </c>
      <c r="G86" s="83" t="s">
        <v>13</v>
      </c>
      <c r="H86" s="83" t="s">
        <v>23</v>
      </c>
      <c r="I86" s="83" t="s">
        <v>23</v>
      </c>
      <c r="J86" s="83" t="s">
        <v>23</v>
      </c>
      <c r="L86">
        <f t="shared" ref="L86:T86" si="83">IF(B86="O",((10*10)-3.75),IF(B86="A+",((9*10)-3.75),IF(B86="A",((8.5*10)-3.75),IF(B86="B+",((8*10)-3.75),IF(B86="B",((7*10)-3.75),IF(B86="C",((6*10)-3.75),IF(B86="P",((5*10)-3.75),40)))))))</f>
        <v>76.25</v>
      </c>
      <c r="M86">
        <f t="shared" si="83"/>
        <v>76.25</v>
      </c>
      <c r="N86">
        <f t="shared" si="83"/>
        <v>76.25</v>
      </c>
      <c r="O86">
        <f t="shared" si="83"/>
        <v>66.25</v>
      </c>
      <c r="P86">
        <f t="shared" si="83"/>
        <v>81.25</v>
      </c>
      <c r="Q86">
        <f t="shared" si="83"/>
        <v>66.25</v>
      </c>
      <c r="R86">
        <f t="shared" si="83"/>
        <v>81.25</v>
      </c>
      <c r="S86">
        <f t="shared" si="83"/>
        <v>81.25</v>
      </c>
      <c r="T86">
        <f t="shared" si="83"/>
        <v>81.25</v>
      </c>
    </row>
    <row r="87" ht="15" spans="1:20">
      <c r="A87" s="82">
        <v>84</v>
      </c>
      <c r="B87" s="83" t="s">
        <v>23</v>
      </c>
      <c r="C87" s="83" t="s">
        <v>14</v>
      </c>
      <c r="D87" s="83" t="s">
        <v>13</v>
      </c>
      <c r="E87" s="83" t="s">
        <v>14</v>
      </c>
      <c r="F87" s="83" t="s">
        <v>18</v>
      </c>
      <c r="G87" s="83" t="s">
        <v>14</v>
      </c>
      <c r="H87" s="83" t="s">
        <v>23</v>
      </c>
      <c r="I87" s="83" t="s">
        <v>23</v>
      </c>
      <c r="J87" s="83" t="s">
        <v>23</v>
      </c>
      <c r="L87">
        <f t="shared" ref="L87:T87" si="84">IF(B87="O",((10*10)-3.75),IF(B87="A+",((9*10)-3.75),IF(B87="A",((8.5*10)-3.75),IF(B87="B+",((8*10)-3.75),IF(B87="B",((7*10)-3.75),IF(B87="C",((6*10)-3.75),IF(B87="P",((5*10)-3.75),40)))))))</f>
        <v>81.25</v>
      </c>
      <c r="M87">
        <f t="shared" si="84"/>
        <v>56.25</v>
      </c>
      <c r="N87">
        <f t="shared" si="84"/>
        <v>66.25</v>
      </c>
      <c r="O87">
        <f t="shared" si="84"/>
        <v>56.25</v>
      </c>
      <c r="P87">
        <f t="shared" si="84"/>
        <v>76.25</v>
      </c>
      <c r="Q87">
        <f t="shared" si="84"/>
        <v>56.25</v>
      </c>
      <c r="R87">
        <f t="shared" si="84"/>
        <v>81.25</v>
      </c>
      <c r="S87">
        <f t="shared" si="84"/>
        <v>81.25</v>
      </c>
      <c r="T87">
        <f t="shared" si="84"/>
        <v>81.25</v>
      </c>
    </row>
    <row r="88" ht="15" spans="1:20">
      <c r="A88" s="82">
        <v>85</v>
      </c>
      <c r="B88" s="83" t="s">
        <v>18</v>
      </c>
      <c r="C88" s="83" t="s">
        <v>13</v>
      </c>
      <c r="D88" s="83" t="s">
        <v>13</v>
      </c>
      <c r="E88" s="83" t="s">
        <v>14</v>
      </c>
      <c r="F88" s="83" t="s">
        <v>42</v>
      </c>
      <c r="G88" s="83" t="s">
        <v>14</v>
      </c>
      <c r="H88" s="83" t="s">
        <v>23</v>
      </c>
      <c r="I88" s="83" t="s">
        <v>18</v>
      </c>
      <c r="J88" s="83" t="s">
        <v>18</v>
      </c>
      <c r="L88">
        <f t="shared" ref="L88:T88" si="85">IF(B88="O",((10*10)-3.75),IF(B88="A+",((9*10)-3.75),IF(B88="A",((8.5*10)-3.75),IF(B88="B+",((8*10)-3.75),IF(B88="B",((7*10)-3.75),IF(B88="C",((6*10)-3.75),IF(B88="P",((5*10)-3.75),40)))))))</f>
        <v>76.25</v>
      </c>
      <c r="M88">
        <f t="shared" si="85"/>
        <v>66.25</v>
      </c>
      <c r="N88">
        <f t="shared" si="85"/>
        <v>66.25</v>
      </c>
      <c r="O88">
        <f t="shared" si="85"/>
        <v>56.25</v>
      </c>
      <c r="P88">
        <f t="shared" si="85"/>
        <v>86.25</v>
      </c>
      <c r="Q88">
        <f t="shared" si="85"/>
        <v>56.25</v>
      </c>
      <c r="R88">
        <f t="shared" si="85"/>
        <v>81.25</v>
      </c>
      <c r="S88">
        <f t="shared" si="85"/>
        <v>76.25</v>
      </c>
      <c r="T88">
        <f t="shared" si="85"/>
        <v>76.25</v>
      </c>
    </row>
    <row r="89" ht="15" spans="1:20">
      <c r="A89" s="82">
        <v>86</v>
      </c>
      <c r="B89" s="83" t="s">
        <v>42</v>
      </c>
      <c r="C89" s="83" t="s">
        <v>13</v>
      </c>
      <c r="D89" s="83" t="s">
        <v>13</v>
      </c>
      <c r="E89" s="83" t="s">
        <v>14</v>
      </c>
      <c r="F89" s="83" t="s">
        <v>23</v>
      </c>
      <c r="G89" s="83" t="s">
        <v>14</v>
      </c>
      <c r="H89" s="83" t="s">
        <v>23</v>
      </c>
      <c r="I89" s="83" t="s">
        <v>18</v>
      </c>
      <c r="J89" s="83" t="s">
        <v>18</v>
      </c>
      <c r="L89">
        <f t="shared" ref="L89:T89" si="86">IF(B89="O",((10*10)-3.75),IF(B89="A+",((9*10)-3.75),IF(B89="A",((8.5*10)-3.75),IF(B89="B+",((8*10)-3.75),IF(B89="B",((7*10)-3.75),IF(B89="C",((6*10)-3.75),IF(B89="P",((5*10)-3.75),40)))))))</f>
        <v>86.25</v>
      </c>
      <c r="M89">
        <f t="shared" si="86"/>
        <v>66.25</v>
      </c>
      <c r="N89">
        <f t="shared" si="86"/>
        <v>66.25</v>
      </c>
      <c r="O89">
        <f t="shared" si="86"/>
        <v>56.25</v>
      </c>
      <c r="P89">
        <f t="shared" si="86"/>
        <v>81.25</v>
      </c>
      <c r="Q89">
        <f t="shared" si="86"/>
        <v>56.25</v>
      </c>
      <c r="R89">
        <f t="shared" si="86"/>
        <v>81.25</v>
      </c>
      <c r="S89">
        <f t="shared" si="86"/>
        <v>76.25</v>
      </c>
      <c r="T89">
        <f t="shared" si="86"/>
        <v>76.25</v>
      </c>
    </row>
    <row r="90" ht="15" spans="1:20">
      <c r="A90" s="82">
        <v>87</v>
      </c>
      <c r="B90" s="83" t="s">
        <v>16</v>
      </c>
      <c r="C90" s="83" t="s">
        <v>14</v>
      </c>
      <c r="D90" s="83" t="s">
        <v>18</v>
      </c>
      <c r="E90" s="83" t="s">
        <v>14</v>
      </c>
      <c r="F90" s="83" t="s">
        <v>18</v>
      </c>
      <c r="G90" s="83" t="s">
        <v>15</v>
      </c>
      <c r="H90" s="83" t="s">
        <v>23</v>
      </c>
      <c r="I90" s="83" t="s">
        <v>18</v>
      </c>
      <c r="J90" s="83" t="s">
        <v>18</v>
      </c>
      <c r="L90">
        <f t="shared" ref="L90:T90" si="87">IF(B90="O",((10*10)-3.75),IF(B90="A+",((9*10)-3.75),IF(B90="A",((8.5*10)-3.75),IF(B90="B+",((8*10)-3.75),IF(B90="B",((7*10)-3.75),IF(B90="C",((6*10)-3.75),IF(B90="P",((5*10)-3.75),40)))))))</f>
        <v>40</v>
      </c>
      <c r="M90">
        <f t="shared" si="87"/>
        <v>56.25</v>
      </c>
      <c r="N90">
        <f t="shared" si="87"/>
        <v>76.25</v>
      </c>
      <c r="O90">
        <f t="shared" si="87"/>
        <v>56.25</v>
      </c>
      <c r="P90">
        <f t="shared" si="87"/>
        <v>76.25</v>
      </c>
      <c r="Q90">
        <f t="shared" si="87"/>
        <v>46.25</v>
      </c>
      <c r="R90">
        <f t="shared" si="87"/>
        <v>81.25</v>
      </c>
      <c r="S90">
        <f t="shared" si="87"/>
        <v>76.25</v>
      </c>
      <c r="T90">
        <f t="shared" si="87"/>
        <v>76.25</v>
      </c>
    </row>
    <row r="91" ht="15" spans="1:20">
      <c r="A91" s="82">
        <v>88</v>
      </c>
      <c r="B91" s="83" t="s">
        <v>16</v>
      </c>
      <c r="C91" s="83" t="s">
        <v>16</v>
      </c>
      <c r="D91" s="83" t="s">
        <v>18</v>
      </c>
      <c r="E91" s="83" t="s">
        <v>16</v>
      </c>
      <c r="F91" s="83" t="s">
        <v>18</v>
      </c>
      <c r="G91" s="83" t="s">
        <v>14</v>
      </c>
      <c r="H91" s="83" t="s">
        <v>18</v>
      </c>
      <c r="I91" s="83" t="s">
        <v>18</v>
      </c>
      <c r="J91" s="83" t="s">
        <v>23</v>
      </c>
      <c r="L91">
        <f t="shared" ref="L91:T91" si="88">IF(B91="O",((10*10)-3.75),IF(B91="A+",((9*10)-3.75),IF(B91="A",((8.5*10)-3.75),IF(B91="B+",((8*10)-3.75),IF(B91="B",((7*10)-3.75),IF(B91="C",((6*10)-3.75),IF(B91="P",((5*10)-3.75),40)))))))</f>
        <v>40</v>
      </c>
      <c r="M91">
        <f t="shared" si="88"/>
        <v>40</v>
      </c>
      <c r="N91">
        <f t="shared" si="88"/>
        <v>76.25</v>
      </c>
      <c r="O91">
        <f t="shared" si="88"/>
        <v>40</v>
      </c>
      <c r="P91">
        <f t="shared" si="88"/>
        <v>76.25</v>
      </c>
      <c r="Q91">
        <f t="shared" si="88"/>
        <v>56.25</v>
      </c>
      <c r="R91">
        <f t="shared" si="88"/>
        <v>76.25</v>
      </c>
      <c r="S91">
        <f t="shared" si="88"/>
        <v>76.25</v>
      </c>
      <c r="T91">
        <f t="shared" si="88"/>
        <v>81.25</v>
      </c>
    </row>
    <row r="92" ht="15" spans="1:20">
      <c r="A92" s="82">
        <v>89</v>
      </c>
      <c r="B92" s="83" t="s">
        <v>13</v>
      </c>
      <c r="C92" s="83" t="s">
        <v>15</v>
      </c>
      <c r="D92" s="83" t="s">
        <v>18</v>
      </c>
      <c r="E92" s="83" t="s">
        <v>16</v>
      </c>
      <c r="F92" s="83" t="s">
        <v>18</v>
      </c>
      <c r="G92" s="83" t="s">
        <v>13</v>
      </c>
      <c r="H92" s="83" t="s">
        <v>18</v>
      </c>
      <c r="I92" s="83" t="s">
        <v>18</v>
      </c>
      <c r="J92" s="83" t="s">
        <v>18</v>
      </c>
      <c r="L92">
        <f t="shared" ref="L92:T92" si="89">IF(B92="O",((10*10)-3.75),IF(B92="A+",((9*10)-3.75),IF(B92="A",((8.5*10)-3.75),IF(B92="B+",((8*10)-3.75),IF(B92="B",((7*10)-3.75),IF(B92="C",((6*10)-3.75),IF(B92="P",((5*10)-3.75),40)))))))</f>
        <v>66.25</v>
      </c>
      <c r="M92">
        <f t="shared" si="89"/>
        <v>46.25</v>
      </c>
      <c r="N92">
        <f t="shared" si="89"/>
        <v>76.25</v>
      </c>
      <c r="O92">
        <f t="shared" si="89"/>
        <v>40</v>
      </c>
      <c r="P92">
        <f t="shared" si="89"/>
        <v>76.25</v>
      </c>
      <c r="Q92">
        <f t="shared" si="89"/>
        <v>66.25</v>
      </c>
      <c r="R92">
        <f t="shared" si="89"/>
        <v>76.25</v>
      </c>
      <c r="S92">
        <f t="shared" si="89"/>
        <v>76.25</v>
      </c>
      <c r="T92">
        <f t="shared" si="89"/>
        <v>76.25</v>
      </c>
    </row>
    <row r="93" ht="15" spans="1:20">
      <c r="A93" s="82">
        <v>90</v>
      </c>
      <c r="B93" s="83" t="s">
        <v>13</v>
      </c>
      <c r="C93" s="83" t="s">
        <v>14</v>
      </c>
      <c r="D93" s="83" t="s">
        <v>13</v>
      </c>
      <c r="E93" s="83" t="s">
        <v>14</v>
      </c>
      <c r="F93" s="83" t="s">
        <v>18</v>
      </c>
      <c r="G93" s="83" t="s">
        <v>13</v>
      </c>
      <c r="H93" s="83" t="s">
        <v>23</v>
      </c>
      <c r="I93" s="83" t="s">
        <v>18</v>
      </c>
      <c r="J93" s="83" t="s">
        <v>23</v>
      </c>
      <c r="L93">
        <f t="shared" ref="L93:T93" si="90">IF(B93="O",((10*10)-3.75),IF(B93="A+",((9*10)-3.75),IF(B93="A",((8.5*10)-3.75),IF(B93="B+",((8*10)-3.75),IF(B93="B",((7*10)-3.75),IF(B93="C",((6*10)-3.75),IF(B93="P",((5*10)-3.75),40)))))))</f>
        <v>66.25</v>
      </c>
      <c r="M93">
        <f t="shared" si="90"/>
        <v>56.25</v>
      </c>
      <c r="N93">
        <f t="shared" si="90"/>
        <v>66.25</v>
      </c>
      <c r="O93">
        <f t="shared" si="90"/>
        <v>56.25</v>
      </c>
      <c r="P93">
        <f t="shared" si="90"/>
        <v>76.25</v>
      </c>
      <c r="Q93">
        <f t="shared" si="90"/>
        <v>66.25</v>
      </c>
      <c r="R93">
        <f t="shared" si="90"/>
        <v>81.25</v>
      </c>
      <c r="S93">
        <f t="shared" si="90"/>
        <v>76.25</v>
      </c>
      <c r="T93">
        <f t="shared" si="90"/>
        <v>81.25</v>
      </c>
    </row>
    <row r="94" ht="15" spans="1:20">
      <c r="A94" s="82">
        <v>91</v>
      </c>
      <c r="B94" s="83" t="s">
        <v>35</v>
      </c>
      <c r="C94" s="83" t="s">
        <v>42</v>
      </c>
      <c r="D94" s="83" t="s">
        <v>13</v>
      </c>
      <c r="E94" s="83" t="s">
        <v>23</v>
      </c>
      <c r="F94" s="83" t="s">
        <v>23</v>
      </c>
      <c r="G94" s="83" t="s">
        <v>35</v>
      </c>
      <c r="H94" s="83" t="s">
        <v>23</v>
      </c>
      <c r="I94" s="83" t="s">
        <v>42</v>
      </c>
      <c r="J94" s="83" t="s">
        <v>42</v>
      </c>
      <c r="L94">
        <f t="shared" ref="L94:T94" si="91">IF(B94="O",((10*10)-3.75),IF(B94="A+",((9*10)-3.75),IF(B94="A",((8.5*10)-3.75),IF(B94="B+",((8*10)-3.75),IF(B94="B",((7*10)-3.75),IF(B94="C",((6*10)-3.75),IF(B94="P",((5*10)-3.75),40)))))))</f>
        <v>96.25</v>
      </c>
      <c r="M94">
        <f t="shared" si="91"/>
        <v>86.25</v>
      </c>
      <c r="N94">
        <f t="shared" si="91"/>
        <v>66.25</v>
      </c>
      <c r="O94">
        <f t="shared" si="91"/>
        <v>81.25</v>
      </c>
      <c r="P94">
        <f t="shared" si="91"/>
        <v>81.25</v>
      </c>
      <c r="Q94">
        <f t="shared" si="91"/>
        <v>96.25</v>
      </c>
      <c r="R94">
        <f t="shared" si="91"/>
        <v>81.25</v>
      </c>
      <c r="S94">
        <f t="shared" si="91"/>
        <v>86.25</v>
      </c>
      <c r="T94">
        <f t="shared" si="91"/>
        <v>86.25</v>
      </c>
    </row>
    <row r="95" ht="15" spans="1:20">
      <c r="A95" s="82">
        <v>92</v>
      </c>
      <c r="B95" s="83" t="s">
        <v>14</v>
      </c>
      <c r="C95" s="83" t="s">
        <v>14</v>
      </c>
      <c r="D95" s="83" t="s">
        <v>14</v>
      </c>
      <c r="E95" s="83" t="s">
        <v>14</v>
      </c>
      <c r="F95" s="83" t="s">
        <v>18</v>
      </c>
      <c r="G95" s="83" t="s">
        <v>15</v>
      </c>
      <c r="H95" s="83" t="s">
        <v>23</v>
      </c>
      <c r="I95" s="83" t="s">
        <v>18</v>
      </c>
      <c r="J95" s="83" t="s">
        <v>18</v>
      </c>
      <c r="L95">
        <f t="shared" ref="L95:T95" si="92">IF(B95="O",((10*10)-3.75),IF(B95="A+",((9*10)-3.75),IF(B95="A",((8.5*10)-3.75),IF(B95="B+",((8*10)-3.75),IF(B95="B",((7*10)-3.75),IF(B95="C",((6*10)-3.75),IF(B95="P",((5*10)-3.75),40)))))))</f>
        <v>56.25</v>
      </c>
      <c r="M95">
        <f t="shared" si="92"/>
        <v>56.25</v>
      </c>
      <c r="N95">
        <f t="shared" si="92"/>
        <v>56.25</v>
      </c>
      <c r="O95">
        <f t="shared" si="92"/>
        <v>56.25</v>
      </c>
      <c r="P95">
        <f t="shared" si="92"/>
        <v>76.25</v>
      </c>
      <c r="Q95">
        <f t="shared" si="92"/>
        <v>46.25</v>
      </c>
      <c r="R95">
        <f t="shared" si="92"/>
        <v>81.25</v>
      </c>
      <c r="S95">
        <f t="shared" si="92"/>
        <v>76.25</v>
      </c>
      <c r="T95">
        <f t="shared" si="92"/>
        <v>76.25</v>
      </c>
    </row>
    <row r="96" ht="15" spans="1:20">
      <c r="A96" s="82">
        <v>93</v>
      </c>
      <c r="B96" s="83" t="s">
        <v>23</v>
      </c>
      <c r="C96" s="83" t="s">
        <v>13</v>
      </c>
      <c r="D96" s="83" t="s">
        <v>13</v>
      </c>
      <c r="E96" s="83" t="s">
        <v>18</v>
      </c>
      <c r="F96" s="83" t="s">
        <v>18</v>
      </c>
      <c r="G96" s="83" t="s">
        <v>18</v>
      </c>
      <c r="H96" s="83" t="s">
        <v>23</v>
      </c>
      <c r="I96" s="83" t="s">
        <v>18</v>
      </c>
      <c r="J96" s="83" t="s">
        <v>23</v>
      </c>
      <c r="L96">
        <f t="shared" ref="L96:T96" si="93">IF(B96="O",((10*10)-3.75),IF(B96="A+",((9*10)-3.75),IF(B96="A",((8.5*10)-3.75),IF(B96="B+",((8*10)-3.75),IF(B96="B",((7*10)-3.75),IF(B96="C",((6*10)-3.75),IF(B96="P",((5*10)-3.75),40)))))))</f>
        <v>81.25</v>
      </c>
      <c r="M96">
        <f t="shared" si="93"/>
        <v>66.25</v>
      </c>
      <c r="N96">
        <f t="shared" si="93"/>
        <v>66.25</v>
      </c>
      <c r="O96">
        <f t="shared" si="93"/>
        <v>76.25</v>
      </c>
      <c r="P96">
        <f t="shared" si="93"/>
        <v>76.25</v>
      </c>
      <c r="Q96">
        <f t="shared" si="93"/>
        <v>76.25</v>
      </c>
      <c r="R96">
        <f t="shared" si="93"/>
        <v>81.25</v>
      </c>
      <c r="S96">
        <f t="shared" si="93"/>
        <v>76.25</v>
      </c>
      <c r="T96">
        <f t="shared" si="93"/>
        <v>81.25</v>
      </c>
    </row>
    <row r="97" ht="15" spans="1:20">
      <c r="A97" s="82">
        <v>94</v>
      </c>
      <c r="B97" s="83" t="s">
        <v>14</v>
      </c>
      <c r="C97" s="83" t="s">
        <v>13</v>
      </c>
      <c r="D97" s="83" t="s">
        <v>18</v>
      </c>
      <c r="E97" s="83" t="s">
        <v>13</v>
      </c>
      <c r="F97" s="83" t="s">
        <v>42</v>
      </c>
      <c r="G97" s="83" t="s">
        <v>14</v>
      </c>
      <c r="H97" s="83" t="s">
        <v>23</v>
      </c>
      <c r="I97" s="83" t="s">
        <v>18</v>
      </c>
      <c r="J97" s="83" t="s">
        <v>23</v>
      </c>
      <c r="L97">
        <f t="shared" ref="L97:T97" si="94">IF(B97="O",((10*10)-3.75),IF(B97="A+",((9*10)-3.75),IF(B97="A",((8.5*10)-3.75),IF(B97="B+",((8*10)-3.75),IF(B97="B",((7*10)-3.75),IF(B97="C",((6*10)-3.75),IF(B97="P",((5*10)-3.75),40)))))))</f>
        <v>56.25</v>
      </c>
      <c r="M97">
        <f t="shared" si="94"/>
        <v>66.25</v>
      </c>
      <c r="N97">
        <f t="shared" si="94"/>
        <v>76.25</v>
      </c>
      <c r="O97">
        <f t="shared" si="94"/>
        <v>66.25</v>
      </c>
      <c r="P97">
        <f t="shared" si="94"/>
        <v>86.25</v>
      </c>
      <c r="Q97">
        <f t="shared" si="94"/>
        <v>56.25</v>
      </c>
      <c r="R97">
        <f t="shared" si="94"/>
        <v>81.25</v>
      </c>
      <c r="S97">
        <f t="shared" si="94"/>
        <v>76.25</v>
      </c>
      <c r="T97">
        <f t="shared" si="94"/>
        <v>81.25</v>
      </c>
    </row>
    <row r="98" ht="15" spans="1:20">
      <c r="A98" s="82">
        <v>95</v>
      </c>
      <c r="B98" s="83" t="s">
        <v>13</v>
      </c>
      <c r="C98" s="83" t="s">
        <v>13</v>
      </c>
      <c r="D98" s="83" t="s">
        <v>13</v>
      </c>
      <c r="E98" s="83" t="s">
        <v>14</v>
      </c>
      <c r="F98" s="83" t="s">
        <v>18</v>
      </c>
      <c r="G98" s="83" t="s">
        <v>14</v>
      </c>
      <c r="H98" s="83" t="s">
        <v>23</v>
      </c>
      <c r="I98" s="83" t="s">
        <v>18</v>
      </c>
      <c r="J98" s="83" t="s">
        <v>18</v>
      </c>
      <c r="L98">
        <f t="shared" ref="L98:T98" si="95">IF(B98="O",((10*10)-3.75),IF(B98="A+",((9*10)-3.75),IF(B98="A",((8.5*10)-3.75),IF(B98="B+",((8*10)-3.75),IF(B98="B",((7*10)-3.75),IF(B98="C",((6*10)-3.75),IF(B98="P",((5*10)-3.75),40)))))))</f>
        <v>66.25</v>
      </c>
      <c r="M98">
        <f t="shared" si="95"/>
        <v>66.25</v>
      </c>
      <c r="N98">
        <f t="shared" si="95"/>
        <v>66.25</v>
      </c>
      <c r="O98">
        <f t="shared" si="95"/>
        <v>56.25</v>
      </c>
      <c r="P98">
        <f t="shared" si="95"/>
        <v>76.25</v>
      </c>
      <c r="Q98">
        <f t="shared" si="95"/>
        <v>56.25</v>
      </c>
      <c r="R98">
        <f t="shared" si="95"/>
        <v>81.25</v>
      </c>
      <c r="S98">
        <f t="shared" si="95"/>
        <v>76.25</v>
      </c>
      <c r="T98">
        <f t="shared" si="95"/>
        <v>76.25</v>
      </c>
    </row>
    <row r="99" ht="15" spans="1:20">
      <c r="A99" s="82">
        <v>96</v>
      </c>
      <c r="B99" s="83" t="s">
        <v>42</v>
      </c>
      <c r="C99" s="83" t="s">
        <v>14</v>
      </c>
      <c r="D99" s="83" t="s">
        <v>13</v>
      </c>
      <c r="E99" s="83" t="s">
        <v>14</v>
      </c>
      <c r="F99" s="83" t="s">
        <v>42</v>
      </c>
      <c r="G99" s="83" t="s">
        <v>14</v>
      </c>
      <c r="H99" s="83" t="s">
        <v>18</v>
      </c>
      <c r="I99" s="83" t="s">
        <v>18</v>
      </c>
      <c r="J99" s="83" t="s">
        <v>18</v>
      </c>
      <c r="L99">
        <f t="shared" ref="L99:T99" si="96">IF(B99="O",((10*10)-3.75),IF(B99="A+",((9*10)-3.75),IF(B99="A",((8.5*10)-3.75),IF(B99="B+",((8*10)-3.75),IF(B99="B",((7*10)-3.75),IF(B99="C",((6*10)-3.75),IF(B99="P",((5*10)-3.75),40)))))))</f>
        <v>86.25</v>
      </c>
      <c r="M99">
        <f t="shared" si="96"/>
        <v>56.25</v>
      </c>
      <c r="N99">
        <f t="shared" si="96"/>
        <v>66.25</v>
      </c>
      <c r="O99">
        <f t="shared" si="96"/>
        <v>56.25</v>
      </c>
      <c r="P99">
        <f t="shared" si="96"/>
        <v>86.25</v>
      </c>
      <c r="Q99">
        <f t="shared" si="96"/>
        <v>56.25</v>
      </c>
      <c r="R99">
        <f t="shared" si="96"/>
        <v>76.25</v>
      </c>
      <c r="S99">
        <f t="shared" si="96"/>
        <v>76.25</v>
      </c>
      <c r="T99">
        <f t="shared" si="96"/>
        <v>76.25</v>
      </c>
    </row>
    <row r="100" ht="15" spans="1:20">
      <c r="A100" s="82">
        <v>97</v>
      </c>
      <c r="B100" s="83" t="s">
        <v>18</v>
      </c>
      <c r="C100" s="83" t="s">
        <v>14</v>
      </c>
      <c r="D100" s="83" t="s">
        <v>13</v>
      </c>
      <c r="E100" s="83" t="s">
        <v>14</v>
      </c>
      <c r="F100" s="83" t="s">
        <v>23</v>
      </c>
      <c r="G100" s="83" t="s">
        <v>14</v>
      </c>
      <c r="H100" s="83" t="s">
        <v>23</v>
      </c>
      <c r="I100" s="83" t="s">
        <v>18</v>
      </c>
      <c r="J100" s="83" t="s">
        <v>18</v>
      </c>
      <c r="L100">
        <f t="shared" ref="L100:T100" si="97">IF(B100="O",((10*10)-3.75),IF(B100="A+",((9*10)-3.75),IF(B100="A",((8.5*10)-3.75),IF(B100="B+",((8*10)-3.75),IF(B100="B",((7*10)-3.75),IF(B100="C",((6*10)-3.75),IF(B100="P",((5*10)-3.75),40)))))))</f>
        <v>76.25</v>
      </c>
      <c r="M100">
        <f t="shared" si="97"/>
        <v>56.25</v>
      </c>
      <c r="N100">
        <f t="shared" si="97"/>
        <v>66.25</v>
      </c>
      <c r="O100">
        <f t="shared" si="97"/>
        <v>56.25</v>
      </c>
      <c r="P100">
        <f t="shared" si="97"/>
        <v>81.25</v>
      </c>
      <c r="Q100">
        <f t="shared" si="97"/>
        <v>56.25</v>
      </c>
      <c r="R100">
        <f t="shared" si="97"/>
        <v>81.25</v>
      </c>
      <c r="S100">
        <f t="shared" si="97"/>
        <v>76.25</v>
      </c>
      <c r="T100">
        <f t="shared" si="97"/>
        <v>76.25</v>
      </c>
    </row>
    <row r="101" ht="15" spans="1:20">
      <c r="A101" s="82">
        <v>98</v>
      </c>
      <c r="B101" s="83" t="s">
        <v>35</v>
      </c>
      <c r="C101" s="83" t="s">
        <v>35</v>
      </c>
      <c r="D101" s="83" t="s">
        <v>13</v>
      </c>
      <c r="E101" s="83" t="s">
        <v>13</v>
      </c>
      <c r="F101" s="83" t="s">
        <v>18</v>
      </c>
      <c r="G101" s="83" t="s">
        <v>14</v>
      </c>
      <c r="H101" s="83" t="s">
        <v>42</v>
      </c>
      <c r="I101" s="83" t="s">
        <v>18</v>
      </c>
      <c r="J101" s="83" t="s">
        <v>18</v>
      </c>
      <c r="L101">
        <f t="shared" ref="L101:T101" si="98">IF(B101="O",((10*10)-3.75),IF(B101="A+",((9*10)-3.75),IF(B101="A",((8.5*10)-3.75),IF(B101="B+",((8*10)-3.75),IF(B101="B",((7*10)-3.75),IF(B101="C",((6*10)-3.75),IF(B101="P",((5*10)-3.75),40)))))))</f>
        <v>96.25</v>
      </c>
      <c r="M101">
        <f t="shared" si="98"/>
        <v>96.25</v>
      </c>
      <c r="N101">
        <f t="shared" si="98"/>
        <v>66.25</v>
      </c>
      <c r="O101">
        <f t="shared" si="98"/>
        <v>66.25</v>
      </c>
      <c r="P101">
        <f t="shared" si="98"/>
        <v>76.25</v>
      </c>
      <c r="Q101">
        <f t="shared" si="98"/>
        <v>56.25</v>
      </c>
      <c r="R101">
        <f t="shared" si="98"/>
        <v>86.25</v>
      </c>
      <c r="S101">
        <f t="shared" si="98"/>
        <v>76.25</v>
      </c>
      <c r="T101">
        <f t="shared" si="98"/>
        <v>76.25</v>
      </c>
    </row>
    <row r="102" ht="15" spans="1:20">
      <c r="A102" s="82">
        <v>99</v>
      </c>
      <c r="B102" s="83" t="s">
        <v>13</v>
      </c>
      <c r="C102" s="83" t="s">
        <v>18</v>
      </c>
      <c r="D102" s="83" t="s">
        <v>14</v>
      </c>
      <c r="E102" s="83" t="s">
        <v>14</v>
      </c>
      <c r="F102" s="83" t="s">
        <v>23</v>
      </c>
      <c r="G102" s="83" t="s">
        <v>18</v>
      </c>
      <c r="H102" s="83" t="s">
        <v>42</v>
      </c>
      <c r="I102" s="83" t="s">
        <v>18</v>
      </c>
      <c r="J102" s="83" t="s">
        <v>18</v>
      </c>
      <c r="L102">
        <f t="shared" ref="L102:T102" si="99">IF(B102="O",((10*10)-3.75),IF(B102="A+",((9*10)-3.75),IF(B102="A",((8.5*10)-3.75),IF(B102="B+",((8*10)-3.75),IF(B102="B",((7*10)-3.75),IF(B102="C",((6*10)-3.75),IF(B102="P",((5*10)-3.75),40)))))))</f>
        <v>66.25</v>
      </c>
      <c r="M102">
        <f t="shared" si="99"/>
        <v>76.25</v>
      </c>
      <c r="N102">
        <f t="shared" si="99"/>
        <v>56.25</v>
      </c>
      <c r="O102">
        <f t="shared" si="99"/>
        <v>56.25</v>
      </c>
      <c r="P102">
        <f t="shared" si="99"/>
        <v>81.25</v>
      </c>
      <c r="Q102">
        <f t="shared" si="99"/>
        <v>76.25</v>
      </c>
      <c r="R102">
        <f t="shared" si="99"/>
        <v>86.25</v>
      </c>
      <c r="S102">
        <f t="shared" si="99"/>
        <v>76.25</v>
      </c>
      <c r="T102">
        <f t="shared" si="99"/>
        <v>76.25</v>
      </c>
    </row>
    <row r="104" spans="11:20">
      <c r="K104" s="84">
        <v>70</v>
      </c>
      <c r="L104">
        <f t="shared" ref="L104:T104" si="100">COUNTIF(L$4:L$103,"&gt;=70")</f>
        <v>66</v>
      </c>
      <c r="M104">
        <f t="shared" si="100"/>
        <v>31</v>
      </c>
      <c r="N104">
        <f t="shared" si="100"/>
        <v>37</v>
      </c>
      <c r="O104">
        <f t="shared" si="100"/>
        <v>14</v>
      </c>
      <c r="P104">
        <f t="shared" si="100"/>
        <v>84</v>
      </c>
      <c r="Q104">
        <f t="shared" si="100"/>
        <v>23</v>
      </c>
      <c r="R104">
        <f t="shared" si="100"/>
        <v>97</v>
      </c>
      <c r="S104">
        <f t="shared" si="100"/>
        <v>99</v>
      </c>
      <c r="T104">
        <f t="shared" si="100"/>
        <v>98</v>
      </c>
    </row>
    <row r="105" spans="11:20">
      <c r="K105" s="84">
        <v>65</v>
      </c>
      <c r="L105">
        <f t="shared" ref="L105:T105" si="101">COUNTIF(L$4:L$103,"&gt;=65")</f>
        <v>87</v>
      </c>
      <c r="M105">
        <f t="shared" si="101"/>
        <v>61</v>
      </c>
      <c r="N105">
        <f t="shared" si="101"/>
        <v>88</v>
      </c>
      <c r="O105">
        <f t="shared" si="101"/>
        <v>47</v>
      </c>
      <c r="P105">
        <f t="shared" si="101"/>
        <v>97</v>
      </c>
      <c r="Q105">
        <f t="shared" si="101"/>
        <v>54</v>
      </c>
      <c r="R105">
        <f t="shared" si="101"/>
        <v>99</v>
      </c>
      <c r="S105">
        <f t="shared" si="101"/>
        <v>99</v>
      </c>
      <c r="T105">
        <f t="shared" si="101"/>
        <v>99</v>
      </c>
    </row>
    <row r="106" spans="11:20">
      <c r="K106" s="84">
        <v>55</v>
      </c>
      <c r="L106">
        <f t="shared" ref="L106:T106" si="102">COUNTIF(L$4:L$103,"&gt;=55")</f>
        <v>97</v>
      </c>
      <c r="M106">
        <f t="shared" si="102"/>
        <v>94</v>
      </c>
      <c r="N106">
        <f t="shared" si="102"/>
        <v>96</v>
      </c>
      <c r="O106">
        <f t="shared" si="102"/>
        <v>84</v>
      </c>
      <c r="P106">
        <f t="shared" si="102"/>
        <v>99</v>
      </c>
      <c r="Q106">
        <f t="shared" si="102"/>
        <v>96</v>
      </c>
      <c r="R106">
        <f t="shared" si="102"/>
        <v>99</v>
      </c>
      <c r="S106">
        <f t="shared" si="102"/>
        <v>99</v>
      </c>
      <c r="T106">
        <f t="shared" si="102"/>
        <v>99</v>
      </c>
    </row>
    <row r="108" spans="11:20">
      <c r="K108" s="85">
        <v>0.7</v>
      </c>
      <c r="L108">
        <f>ROUND((L104/99)*100,0)</f>
        <v>67</v>
      </c>
      <c r="M108">
        <f t="shared" ref="M108:T108" si="103">ROUND((M104/99)*100,0)</f>
        <v>31</v>
      </c>
      <c r="N108">
        <f t="shared" si="103"/>
        <v>37</v>
      </c>
      <c r="O108">
        <f t="shared" si="103"/>
        <v>14</v>
      </c>
      <c r="P108">
        <f t="shared" si="103"/>
        <v>85</v>
      </c>
      <c r="Q108">
        <f t="shared" si="103"/>
        <v>23</v>
      </c>
      <c r="R108">
        <f t="shared" si="103"/>
        <v>98</v>
      </c>
      <c r="S108">
        <f t="shared" si="103"/>
        <v>100</v>
      </c>
      <c r="T108">
        <f t="shared" si="103"/>
        <v>99</v>
      </c>
    </row>
    <row r="109" spans="11:20">
      <c r="K109" s="85">
        <v>0.65</v>
      </c>
      <c r="L109">
        <f>ROUND((L105/99)*100,0)</f>
        <v>88</v>
      </c>
      <c r="M109">
        <f>ROUND((M105/99)*100,0)</f>
        <v>62</v>
      </c>
      <c r="N109">
        <f>ROUND((N105/99)*100,0)</f>
        <v>89</v>
      </c>
      <c r="O109">
        <f>ROUND((O105/99)*100,0)</f>
        <v>47</v>
      </c>
      <c r="P109">
        <f>ROUND((P105/99)*100,0)</f>
        <v>98</v>
      </c>
      <c r="Q109">
        <f>ROUND((Q105/99)*100,0)</f>
        <v>55</v>
      </c>
      <c r="R109">
        <f>ROUND((R105/99)*100,0)</f>
        <v>100</v>
      </c>
      <c r="S109">
        <f>ROUND((S105/99)*100,0)</f>
        <v>100</v>
      </c>
      <c r="T109">
        <f>ROUND((T105/99)*100,0)</f>
        <v>100</v>
      </c>
    </row>
    <row r="110" spans="11:20">
      <c r="K110" s="85">
        <v>0.55</v>
      </c>
      <c r="L110">
        <f>ROUND((L106/99)*100,0)</f>
        <v>98</v>
      </c>
      <c r="M110">
        <f>ROUND((M106/99)*100,0)</f>
        <v>95</v>
      </c>
      <c r="N110">
        <f>ROUND((N106/99)*100,0)</f>
        <v>97</v>
      </c>
      <c r="O110">
        <f>ROUND((O106/99)*100,0)</f>
        <v>85</v>
      </c>
      <c r="P110">
        <f>ROUND((P106/99)*100,0)</f>
        <v>100</v>
      </c>
      <c r="Q110">
        <f>ROUND((Q106/99)*100,0)</f>
        <v>97</v>
      </c>
      <c r="R110">
        <f>ROUND((R106/99)*100,0)</f>
        <v>100</v>
      </c>
      <c r="S110">
        <f>ROUND((S106/99)*100,0)</f>
        <v>100</v>
      </c>
      <c r="T110">
        <f>ROUND((T106/99)*100,0)</f>
        <v>100</v>
      </c>
    </row>
    <row r="111" spans="21:21">
      <c r="U111" s="88" t="s">
        <v>207</v>
      </c>
    </row>
    <row r="112" spans="9:21">
      <c r="I112" s="86" t="s">
        <v>208</v>
      </c>
      <c r="J112" s="86"/>
      <c r="K112" s="86"/>
      <c r="L112">
        <f t="shared" ref="L112:T112" si="104">IF(L108&gt;70,3,IF(L108&gt;60,2,IF(L108&gt;50,1,0)))</f>
        <v>2</v>
      </c>
      <c r="M112">
        <f t="shared" si="104"/>
        <v>0</v>
      </c>
      <c r="N112">
        <f t="shared" si="104"/>
        <v>0</v>
      </c>
      <c r="O112">
        <f t="shared" si="104"/>
        <v>0</v>
      </c>
      <c r="P112">
        <f t="shared" si="104"/>
        <v>3</v>
      </c>
      <c r="Q112">
        <f t="shared" si="104"/>
        <v>0</v>
      </c>
      <c r="R112">
        <f t="shared" si="104"/>
        <v>3</v>
      </c>
      <c r="S112">
        <f t="shared" si="104"/>
        <v>3</v>
      </c>
      <c r="T112">
        <f t="shared" si="104"/>
        <v>3</v>
      </c>
      <c r="U112">
        <f t="shared" ref="U112:U114" si="105">ROUND((SUM(L112:T112)/9),0)</f>
        <v>2</v>
      </c>
    </row>
    <row r="113" spans="9:21">
      <c r="I113" s="87" t="s">
        <v>209</v>
      </c>
      <c r="J113" s="87"/>
      <c r="K113" s="87"/>
      <c r="L113">
        <f t="shared" ref="L113:T113" si="106">IF(L109&gt;70,3,IF(L109&gt;60,2,IF(L109&gt;50,1,0)))</f>
        <v>3</v>
      </c>
      <c r="M113">
        <f t="shared" si="106"/>
        <v>2</v>
      </c>
      <c r="N113">
        <f t="shared" si="106"/>
        <v>3</v>
      </c>
      <c r="O113">
        <f t="shared" si="106"/>
        <v>0</v>
      </c>
      <c r="P113">
        <f t="shared" si="106"/>
        <v>3</v>
      </c>
      <c r="Q113">
        <f t="shared" si="106"/>
        <v>1</v>
      </c>
      <c r="R113">
        <f t="shared" si="106"/>
        <v>3</v>
      </c>
      <c r="S113">
        <f t="shared" si="106"/>
        <v>3</v>
      </c>
      <c r="T113">
        <f t="shared" si="106"/>
        <v>3</v>
      </c>
      <c r="U113">
        <f t="shared" si="105"/>
        <v>2</v>
      </c>
    </row>
    <row r="114" spans="9:21">
      <c r="I114" s="87" t="s">
        <v>210</v>
      </c>
      <c r="J114" s="87"/>
      <c r="K114" s="87"/>
      <c r="L114">
        <f t="shared" ref="L114:T114" si="107">IF(L110&gt;70,3,IF(L110&gt;60,2,IF(L110&gt;50,1,0)))</f>
        <v>3</v>
      </c>
      <c r="M114">
        <f t="shared" si="107"/>
        <v>3</v>
      </c>
      <c r="N114">
        <f t="shared" si="107"/>
        <v>3</v>
      </c>
      <c r="O114">
        <f t="shared" si="107"/>
        <v>3</v>
      </c>
      <c r="P114">
        <f t="shared" si="107"/>
        <v>3</v>
      </c>
      <c r="Q114">
        <f t="shared" si="107"/>
        <v>3</v>
      </c>
      <c r="R114">
        <f t="shared" si="107"/>
        <v>3</v>
      </c>
      <c r="S114">
        <f t="shared" si="107"/>
        <v>3</v>
      </c>
      <c r="T114">
        <f t="shared" si="107"/>
        <v>3</v>
      </c>
      <c r="U114">
        <f t="shared" si="105"/>
        <v>3</v>
      </c>
    </row>
  </sheetData>
  <mergeCells count="1">
    <mergeCell ref="A1:L1"/>
  </mergeCells>
  <conditionalFormatting sqref="B3:J3">
    <cfRule type="containsText" dxfId="3" priority="4" operator="between" text="F">
      <formula>NOT(ISERROR(SEARCH("F",B3)))</formula>
    </cfRule>
  </conditionalFormatting>
  <conditionalFormatting sqref="L3:T3">
    <cfRule type="containsText" dxfId="3" priority="2" operator="between" text="F">
      <formula>NOT(ISERROR(SEARCH("F",L3)))</formula>
    </cfRule>
  </conditionalFormatting>
  <conditionalFormatting sqref="B4:J102">
    <cfRule type="containsText" dxfId="6" priority="1" operator="between" text="f">
      <formula>NOT(ISERROR(SEARCH("f",B4)))</formula>
    </cfRule>
  </conditionalFormatting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4"/>
  <sheetViews>
    <sheetView topLeftCell="H43" workbookViewId="0">
      <selection activeCell="U62" sqref="U62"/>
    </sheetView>
  </sheetViews>
  <sheetFormatPr defaultColWidth="8.8" defaultRowHeight="12.75"/>
  <sheetData>
    <row r="1" ht="17.25" spans="1:12">
      <c r="A1" s="79" t="s">
        <v>272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20">
      <c r="A3" s="80" t="s">
        <v>197</v>
      </c>
      <c r="B3" s="81" t="s">
        <v>198</v>
      </c>
      <c r="C3" s="81" t="s">
        <v>213</v>
      </c>
      <c r="D3" s="81" t="s">
        <v>214</v>
      </c>
      <c r="E3" s="81" t="s">
        <v>273</v>
      </c>
      <c r="F3" s="81" t="s">
        <v>202</v>
      </c>
      <c r="G3" s="81" t="s">
        <v>232</v>
      </c>
      <c r="H3" s="81" t="s">
        <v>217</v>
      </c>
      <c r="I3" s="81" t="s">
        <v>219</v>
      </c>
      <c r="J3" s="81" t="s">
        <v>226</v>
      </c>
      <c r="L3" s="81" t="str">
        <f t="shared" ref="L3:T3" si="0">B3</f>
        <v>MA101</v>
      </c>
      <c r="M3" s="81" t="str">
        <f t="shared" si="0"/>
        <v>PH100</v>
      </c>
      <c r="N3" s="81" t="str">
        <f t="shared" si="0"/>
        <v>BE110</v>
      </c>
      <c r="O3" s="81" t="str">
        <f t="shared" si="0"/>
        <v>BE101 03</v>
      </c>
      <c r="P3" s="81" t="str">
        <f t="shared" si="0"/>
        <v>BE103</v>
      </c>
      <c r="Q3" s="81" t="str">
        <f t="shared" si="0"/>
        <v>CE100</v>
      </c>
      <c r="R3" s="81" t="str">
        <f t="shared" si="0"/>
        <v>PH110</v>
      </c>
      <c r="S3" s="81" t="str">
        <f t="shared" si="0"/>
        <v>EE110</v>
      </c>
      <c r="T3" s="81" t="str">
        <f t="shared" si="0"/>
        <v>CE110</v>
      </c>
    </row>
    <row r="4" ht="15" spans="1:20">
      <c r="A4" s="82">
        <v>1</v>
      </c>
      <c r="B4" s="83" t="s">
        <v>18</v>
      </c>
      <c r="C4" s="83" t="s">
        <v>14</v>
      </c>
      <c r="D4" s="83" t="s">
        <v>16</v>
      </c>
      <c r="E4" s="83" t="s">
        <v>14</v>
      </c>
      <c r="F4" s="83" t="s">
        <v>18</v>
      </c>
      <c r="G4" s="83" t="s">
        <v>13</v>
      </c>
      <c r="H4" s="83" t="s">
        <v>23</v>
      </c>
      <c r="I4" s="83" t="s">
        <v>23</v>
      </c>
      <c r="J4" s="83" t="s">
        <v>23</v>
      </c>
      <c r="L4">
        <f t="shared" ref="L4:T4" si="1">IF(B4="O",((10*10)-3.75),IF(B4="A+",((9*10)-3.75),IF(B4="A",((8.5*10)-3.75),IF(B4="B+",((8*10)-3.75),IF(B4="B",((7*10)-3.75),IF(B4="C",((6*10)-3.75),IF(B4="P",((5*10)-3.75),40)))))))</f>
        <v>76.25</v>
      </c>
      <c r="M4">
        <f t="shared" si="1"/>
        <v>56.25</v>
      </c>
      <c r="N4">
        <f t="shared" si="1"/>
        <v>40</v>
      </c>
      <c r="O4">
        <f t="shared" si="1"/>
        <v>56.25</v>
      </c>
      <c r="P4">
        <f t="shared" si="1"/>
        <v>76.25</v>
      </c>
      <c r="Q4">
        <f t="shared" si="1"/>
        <v>66.25</v>
      </c>
      <c r="R4">
        <f t="shared" si="1"/>
        <v>81.25</v>
      </c>
      <c r="S4">
        <f t="shared" si="1"/>
        <v>81.25</v>
      </c>
      <c r="T4">
        <f t="shared" si="1"/>
        <v>81.25</v>
      </c>
    </row>
    <row r="5" ht="15" spans="1:20">
      <c r="A5" s="82">
        <v>2</v>
      </c>
      <c r="B5" s="83" t="s">
        <v>18</v>
      </c>
      <c r="C5" s="83" t="s">
        <v>18</v>
      </c>
      <c r="D5" s="83" t="s">
        <v>13</v>
      </c>
      <c r="E5" s="83" t="s">
        <v>13</v>
      </c>
      <c r="F5" s="83" t="s">
        <v>13</v>
      </c>
      <c r="G5" s="83" t="s">
        <v>18</v>
      </c>
      <c r="H5" s="83" t="s">
        <v>42</v>
      </c>
      <c r="I5" s="83" t="s">
        <v>18</v>
      </c>
      <c r="J5" s="83" t="s">
        <v>23</v>
      </c>
      <c r="L5">
        <f t="shared" ref="L5:T5" si="2">IF(B5="O",((10*10)-3.75),IF(B5="A+",((9*10)-3.75),IF(B5="A",((8.5*10)-3.75),IF(B5="B+",((8*10)-3.75),IF(B5="B",((7*10)-3.75),IF(B5="C",((6*10)-3.75),IF(B5="P",((5*10)-3.75),40)))))))</f>
        <v>76.25</v>
      </c>
      <c r="M5">
        <f t="shared" si="2"/>
        <v>76.25</v>
      </c>
      <c r="N5">
        <f t="shared" si="2"/>
        <v>66.25</v>
      </c>
      <c r="O5">
        <f t="shared" si="2"/>
        <v>66.25</v>
      </c>
      <c r="P5">
        <f t="shared" si="2"/>
        <v>66.25</v>
      </c>
      <c r="Q5">
        <f t="shared" si="2"/>
        <v>76.25</v>
      </c>
      <c r="R5">
        <f t="shared" si="2"/>
        <v>86.25</v>
      </c>
      <c r="S5">
        <f t="shared" si="2"/>
        <v>76.25</v>
      </c>
      <c r="T5">
        <f t="shared" si="2"/>
        <v>81.25</v>
      </c>
    </row>
    <row r="6" ht="15" spans="1:20">
      <c r="A6" s="82">
        <v>3</v>
      </c>
      <c r="B6" s="83" t="s">
        <v>13</v>
      </c>
      <c r="C6" s="83" t="s">
        <v>13</v>
      </c>
      <c r="D6" s="83" t="s">
        <v>13</v>
      </c>
      <c r="E6" s="83" t="s">
        <v>14</v>
      </c>
      <c r="F6" s="83" t="s">
        <v>14</v>
      </c>
      <c r="G6" s="83" t="s">
        <v>18</v>
      </c>
      <c r="H6" s="83" t="s">
        <v>23</v>
      </c>
      <c r="I6" s="83" t="s">
        <v>42</v>
      </c>
      <c r="J6" s="83" t="s">
        <v>23</v>
      </c>
      <c r="L6">
        <f t="shared" ref="L6:T6" si="3">IF(B6="O",((10*10)-3.75),IF(B6="A+",((9*10)-3.75),IF(B6="A",((8.5*10)-3.75),IF(B6="B+",((8*10)-3.75),IF(B6="B",((7*10)-3.75),IF(B6="C",((6*10)-3.75),IF(B6="P",((5*10)-3.75),40)))))))</f>
        <v>66.25</v>
      </c>
      <c r="M6">
        <f t="shared" si="3"/>
        <v>66.25</v>
      </c>
      <c r="N6">
        <f t="shared" si="3"/>
        <v>66.25</v>
      </c>
      <c r="O6">
        <f t="shared" si="3"/>
        <v>56.25</v>
      </c>
      <c r="P6">
        <f t="shared" si="3"/>
        <v>56.25</v>
      </c>
      <c r="Q6">
        <f t="shared" si="3"/>
        <v>76.25</v>
      </c>
      <c r="R6">
        <f t="shared" si="3"/>
        <v>81.25</v>
      </c>
      <c r="S6">
        <f t="shared" si="3"/>
        <v>86.25</v>
      </c>
      <c r="T6">
        <f t="shared" si="3"/>
        <v>81.25</v>
      </c>
    </row>
    <row r="7" ht="15" spans="1:20">
      <c r="A7" s="82">
        <v>4</v>
      </c>
      <c r="B7" s="83" t="s">
        <v>18</v>
      </c>
      <c r="C7" s="83" t="s">
        <v>13</v>
      </c>
      <c r="D7" s="83" t="s">
        <v>23</v>
      </c>
      <c r="E7" s="83" t="s">
        <v>14</v>
      </c>
      <c r="F7" s="83" t="s">
        <v>14</v>
      </c>
      <c r="G7" s="83" t="s">
        <v>13</v>
      </c>
      <c r="H7" s="83" t="s">
        <v>42</v>
      </c>
      <c r="I7" s="83" t="s">
        <v>18</v>
      </c>
      <c r="J7" s="83" t="s">
        <v>18</v>
      </c>
      <c r="L7">
        <f t="shared" ref="L7:T7" si="4">IF(B7="O",((10*10)-3.75),IF(B7="A+",((9*10)-3.75),IF(B7="A",((8.5*10)-3.75),IF(B7="B+",((8*10)-3.75),IF(B7="B",((7*10)-3.75),IF(B7="C",((6*10)-3.75),IF(B7="P",((5*10)-3.75),40)))))))</f>
        <v>76.25</v>
      </c>
      <c r="M7">
        <f t="shared" si="4"/>
        <v>66.25</v>
      </c>
      <c r="N7">
        <f t="shared" si="4"/>
        <v>81.25</v>
      </c>
      <c r="O7">
        <f t="shared" si="4"/>
        <v>56.25</v>
      </c>
      <c r="P7">
        <f t="shared" si="4"/>
        <v>56.25</v>
      </c>
      <c r="Q7">
        <f t="shared" si="4"/>
        <v>66.25</v>
      </c>
      <c r="R7">
        <f t="shared" si="4"/>
        <v>86.25</v>
      </c>
      <c r="S7">
        <f t="shared" si="4"/>
        <v>76.25</v>
      </c>
      <c r="T7">
        <f t="shared" si="4"/>
        <v>76.25</v>
      </c>
    </row>
    <row r="8" ht="15" spans="1:20">
      <c r="A8" s="82">
        <v>5</v>
      </c>
      <c r="B8" s="83" t="s">
        <v>18</v>
      </c>
      <c r="C8" s="83" t="s">
        <v>42</v>
      </c>
      <c r="D8" s="83" t="s">
        <v>13</v>
      </c>
      <c r="E8" s="83" t="s">
        <v>13</v>
      </c>
      <c r="F8" s="83" t="s">
        <v>18</v>
      </c>
      <c r="G8" s="83" t="s">
        <v>18</v>
      </c>
      <c r="H8" s="83" t="s">
        <v>23</v>
      </c>
      <c r="I8" s="83" t="s">
        <v>42</v>
      </c>
      <c r="J8" s="83" t="s">
        <v>42</v>
      </c>
      <c r="L8">
        <f t="shared" ref="L8:T8" si="5">IF(B8="O",((10*10)-3.75),IF(B8="A+",((9*10)-3.75),IF(B8="A",((8.5*10)-3.75),IF(B8="B+",((8*10)-3.75),IF(B8="B",((7*10)-3.75),IF(B8="C",((6*10)-3.75),IF(B8="P",((5*10)-3.75),40)))))))</f>
        <v>76.25</v>
      </c>
      <c r="M8">
        <f t="shared" si="5"/>
        <v>86.25</v>
      </c>
      <c r="N8">
        <f t="shared" si="5"/>
        <v>66.25</v>
      </c>
      <c r="O8">
        <f t="shared" si="5"/>
        <v>66.25</v>
      </c>
      <c r="P8">
        <f t="shared" si="5"/>
        <v>76.25</v>
      </c>
      <c r="Q8">
        <f t="shared" si="5"/>
        <v>76.25</v>
      </c>
      <c r="R8">
        <f t="shared" si="5"/>
        <v>81.25</v>
      </c>
      <c r="S8">
        <f t="shared" si="5"/>
        <v>86.25</v>
      </c>
      <c r="T8">
        <f t="shared" si="5"/>
        <v>86.25</v>
      </c>
    </row>
    <row r="9" ht="15" spans="1:20">
      <c r="A9" s="82">
        <v>6</v>
      </c>
      <c r="B9" s="83" t="s">
        <v>13</v>
      </c>
      <c r="C9" s="83" t="s">
        <v>13</v>
      </c>
      <c r="D9" s="83" t="s">
        <v>18</v>
      </c>
      <c r="E9" s="83" t="s">
        <v>14</v>
      </c>
      <c r="F9" s="83" t="s">
        <v>18</v>
      </c>
      <c r="G9" s="83" t="s">
        <v>18</v>
      </c>
      <c r="H9" s="83" t="s">
        <v>23</v>
      </c>
      <c r="I9" s="83" t="s">
        <v>18</v>
      </c>
      <c r="J9" s="83" t="s">
        <v>23</v>
      </c>
      <c r="L9">
        <f t="shared" ref="L9:T9" si="6">IF(B9="O",((10*10)-3.75),IF(B9="A+",((9*10)-3.75),IF(B9="A",((8.5*10)-3.75),IF(B9="B+",((8*10)-3.75),IF(B9="B",((7*10)-3.75),IF(B9="C",((6*10)-3.75),IF(B9="P",((5*10)-3.75),40)))))))</f>
        <v>66.25</v>
      </c>
      <c r="M9">
        <f t="shared" si="6"/>
        <v>66.25</v>
      </c>
      <c r="N9">
        <f t="shared" si="6"/>
        <v>76.25</v>
      </c>
      <c r="O9">
        <f t="shared" si="6"/>
        <v>56.25</v>
      </c>
      <c r="P9">
        <f t="shared" si="6"/>
        <v>76.25</v>
      </c>
      <c r="Q9">
        <f t="shared" si="6"/>
        <v>76.25</v>
      </c>
      <c r="R9">
        <f t="shared" si="6"/>
        <v>81.25</v>
      </c>
      <c r="S9">
        <f t="shared" si="6"/>
        <v>76.25</v>
      </c>
      <c r="T9">
        <f t="shared" si="6"/>
        <v>81.25</v>
      </c>
    </row>
    <row r="10" ht="15" spans="1:20">
      <c r="A10" s="82">
        <v>7</v>
      </c>
      <c r="B10" s="83" t="s">
        <v>13</v>
      </c>
      <c r="C10" s="83" t="s">
        <v>15</v>
      </c>
      <c r="D10" s="83" t="s">
        <v>14</v>
      </c>
      <c r="E10" s="83" t="s">
        <v>14</v>
      </c>
      <c r="F10" s="83" t="s">
        <v>14</v>
      </c>
      <c r="G10" s="83" t="s">
        <v>13</v>
      </c>
      <c r="H10" s="83" t="s">
        <v>23</v>
      </c>
      <c r="I10" s="83" t="s">
        <v>18</v>
      </c>
      <c r="J10" s="83" t="s">
        <v>18</v>
      </c>
      <c r="L10">
        <f t="shared" ref="L10:T10" si="7">IF(B10="O",((10*10)-3.75),IF(B10="A+",((9*10)-3.75),IF(B10="A",((8.5*10)-3.75),IF(B10="B+",((8*10)-3.75),IF(B10="B",((7*10)-3.75),IF(B10="C",((6*10)-3.75),IF(B10="P",((5*10)-3.75),40)))))))</f>
        <v>66.25</v>
      </c>
      <c r="M10">
        <f t="shared" si="7"/>
        <v>46.25</v>
      </c>
      <c r="N10">
        <f t="shared" si="7"/>
        <v>56.25</v>
      </c>
      <c r="O10">
        <f t="shared" si="7"/>
        <v>56.25</v>
      </c>
      <c r="P10">
        <f t="shared" si="7"/>
        <v>56.25</v>
      </c>
      <c r="Q10">
        <f t="shared" si="7"/>
        <v>66.25</v>
      </c>
      <c r="R10">
        <f t="shared" si="7"/>
        <v>81.25</v>
      </c>
      <c r="S10">
        <f t="shared" si="7"/>
        <v>76.25</v>
      </c>
      <c r="T10">
        <f t="shared" si="7"/>
        <v>76.25</v>
      </c>
    </row>
    <row r="11" ht="15" spans="1:20">
      <c r="A11" s="82">
        <v>8</v>
      </c>
      <c r="B11" s="83" t="s">
        <v>14</v>
      </c>
      <c r="C11" s="83" t="s">
        <v>14</v>
      </c>
      <c r="D11" s="83" t="s">
        <v>16</v>
      </c>
      <c r="E11" s="83" t="s">
        <v>14</v>
      </c>
      <c r="F11" s="83" t="s">
        <v>13</v>
      </c>
      <c r="G11" s="83" t="s">
        <v>14</v>
      </c>
      <c r="H11" s="83" t="s">
        <v>18</v>
      </c>
      <c r="I11" s="83" t="s">
        <v>18</v>
      </c>
      <c r="J11" s="83" t="s">
        <v>23</v>
      </c>
      <c r="L11">
        <f t="shared" ref="L11:T11" si="8">IF(B11="O",((10*10)-3.75),IF(B11="A+",((9*10)-3.75),IF(B11="A",((8.5*10)-3.75),IF(B11="B+",((8*10)-3.75),IF(B11="B",((7*10)-3.75),IF(B11="C",((6*10)-3.75),IF(B11="P",((5*10)-3.75),40)))))))</f>
        <v>56.25</v>
      </c>
      <c r="M11">
        <f t="shared" si="8"/>
        <v>56.25</v>
      </c>
      <c r="N11">
        <f t="shared" si="8"/>
        <v>40</v>
      </c>
      <c r="O11">
        <f t="shared" si="8"/>
        <v>56.25</v>
      </c>
      <c r="P11">
        <f t="shared" si="8"/>
        <v>66.25</v>
      </c>
      <c r="Q11">
        <f t="shared" si="8"/>
        <v>56.25</v>
      </c>
      <c r="R11">
        <f t="shared" si="8"/>
        <v>76.25</v>
      </c>
      <c r="S11">
        <f t="shared" si="8"/>
        <v>76.25</v>
      </c>
      <c r="T11">
        <f t="shared" si="8"/>
        <v>81.25</v>
      </c>
    </row>
    <row r="12" ht="15" spans="1:20">
      <c r="A12" s="82">
        <v>9</v>
      </c>
      <c r="B12" s="83" t="s">
        <v>16</v>
      </c>
      <c r="C12" s="83" t="s">
        <v>14</v>
      </c>
      <c r="D12" s="83" t="s">
        <v>13</v>
      </c>
      <c r="E12" s="83" t="s">
        <v>13</v>
      </c>
      <c r="F12" s="83" t="s">
        <v>13</v>
      </c>
      <c r="G12" s="83" t="s">
        <v>13</v>
      </c>
      <c r="H12" s="83" t="s">
        <v>18</v>
      </c>
      <c r="I12" s="83" t="s">
        <v>23</v>
      </c>
      <c r="J12" s="83" t="s">
        <v>23</v>
      </c>
      <c r="L12">
        <f t="shared" ref="L12:T12" si="9">IF(B12="O",((10*10)-3.75),IF(B12="A+",((9*10)-3.75),IF(B12="A",((8.5*10)-3.75),IF(B12="B+",((8*10)-3.75),IF(B12="B",((7*10)-3.75),IF(B12="C",((6*10)-3.75),IF(B12="P",((5*10)-3.75),40)))))))</f>
        <v>40</v>
      </c>
      <c r="M12">
        <f t="shared" si="9"/>
        <v>56.25</v>
      </c>
      <c r="N12">
        <f t="shared" si="9"/>
        <v>66.25</v>
      </c>
      <c r="O12">
        <f t="shared" si="9"/>
        <v>66.25</v>
      </c>
      <c r="P12">
        <f t="shared" si="9"/>
        <v>66.25</v>
      </c>
      <c r="Q12">
        <f t="shared" si="9"/>
        <v>66.25</v>
      </c>
      <c r="R12">
        <f t="shared" si="9"/>
        <v>76.25</v>
      </c>
      <c r="S12">
        <f t="shared" si="9"/>
        <v>81.25</v>
      </c>
      <c r="T12">
        <f t="shared" si="9"/>
        <v>81.25</v>
      </c>
    </row>
    <row r="13" ht="15" spans="1:20">
      <c r="A13" s="82">
        <v>10</v>
      </c>
      <c r="B13" s="83" t="s">
        <v>35</v>
      </c>
      <c r="C13" s="83" t="s">
        <v>42</v>
      </c>
      <c r="D13" s="83" t="s">
        <v>18</v>
      </c>
      <c r="E13" s="83" t="s">
        <v>13</v>
      </c>
      <c r="F13" s="83" t="s">
        <v>23</v>
      </c>
      <c r="G13" s="83" t="s">
        <v>13</v>
      </c>
      <c r="H13" s="83" t="s">
        <v>42</v>
      </c>
      <c r="I13" s="83" t="s">
        <v>18</v>
      </c>
      <c r="J13" s="83" t="s">
        <v>23</v>
      </c>
      <c r="L13">
        <f t="shared" ref="L13:T13" si="10">IF(B13="O",((10*10)-3.75),IF(B13="A+",((9*10)-3.75),IF(B13="A",((8.5*10)-3.75),IF(B13="B+",((8*10)-3.75),IF(B13="B",((7*10)-3.75),IF(B13="C",((6*10)-3.75),IF(B13="P",((5*10)-3.75),40)))))))</f>
        <v>96.25</v>
      </c>
      <c r="M13">
        <f t="shared" si="10"/>
        <v>86.25</v>
      </c>
      <c r="N13">
        <f t="shared" si="10"/>
        <v>76.25</v>
      </c>
      <c r="O13">
        <f t="shared" si="10"/>
        <v>66.25</v>
      </c>
      <c r="P13">
        <f t="shared" si="10"/>
        <v>81.25</v>
      </c>
      <c r="Q13">
        <f t="shared" si="10"/>
        <v>66.25</v>
      </c>
      <c r="R13">
        <f t="shared" si="10"/>
        <v>86.25</v>
      </c>
      <c r="S13">
        <f t="shared" si="10"/>
        <v>76.25</v>
      </c>
      <c r="T13">
        <f t="shared" si="10"/>
        <v>81.25</v>
      </c>
    </row>
    <row r="14" ht="15" spans="1:20">
      <c r="A14" s="82">
        <v>11</v>
      </c>
      <c r="B14" s="83" t="s">
        <v>18</v>
      </c>
      <c r="C14" s="83" t="s">
        <v>14</v>
      </c>
      <c r="D14" s="83" t="s">
        <v>13</v>
      </c>
      <c r="E14" s="83" t="s">
        <v>18</v>
      </c>
      <c r="F14" s="83" t="s">
        <v>23</v>
      </c>
      <c r="G14" s="83" t="s">
        <v>13</v>
      </c>
      <c r="H14" s="83" t="s">
        <v>42</v>
      </c>
      <c r="I14" s="83" t="s">
        <v>18</v>
      </c>
      <c r="J14" s="83" t="s">
        <v>42</v>
      </c>
      <c r="L14">
        <f t="shared" ref="L14:T14" si="11">IF(B14="O",((10*10)-3.75),IF(B14="A+",((9*10)-3.75),IF(B14="A",((8.5*10)-3.75),IF(B14="B+",((8*10)-3.75),IF(B14="B",((7*10)-3.75),IF(B14="C",((6*10)-3.75),IF(B14="P",((5*10)-3.75),40)))))))</f>
        <v>76.25</v>
      </c>
      <c r="M14">
        <f t="shared" si="11"/>
        <v>56.25</v>
      </c>
      <c r="N14">
        <f t="shared" si="11"/>
        <v>66.25</v>
      </c>
      <c r="O14">
        <f t="shared" si="11"/>
        <v>76.25</v>
      </c>
      <c r="P14">
        <f t="shared" si="11"/>
        <v>81.25</v>
      </c>
      <c r="Q14">
        <f t="shared" si="11"/>
        <v>66.25</v>
      </c>
      <c r="R14">
        <f t="shared" si="11"/>
        <v>86.25</v>
      </c>
      <c r="S14">
        <f t="shared" si="11"/>
        <v>76.25</v>
      </c>
      <c r="T14">
        <f t="shared" si="11"/>
        <v>86.25</v>
      </c>
    </row>
    <row r="15" ht="15" spans="1:20">
      <c r="A15" s="82">
        <v>12</v>
      </c>
      <c r="B15" s="83" t="s">
        <v>18</v>
      </c>
      <c r="C15" s="83" t="s">
        <v>13</v>
      </c>
      <c r="D15" s="83" t="s">
        <v>18</v>
      </c>
      <c r="E15" s="83" t="s">
        <v>13</v>
      </c>
      <c r="F15" s="83" t="s">
        <v>18</v>
      </c>
      <c r="G15" s="83" t="s">
        <v>18</v>
      </c>
      <c r="H15" s="83" t="s">
        <v>35</v>
      </c>
      <c r="I15" s="83" t="s">
        <v>18</v>
      </c>
      <c r="J15" s="83" t="s">
        <v>42</v>
      </c>
      <c r="L15">
        <f t="shared" ref="L15:T15" si="12">IF(B15="O",((10*10)-3.75),IF(B15="A+",((9*10)-3.75),IF(B15="A",((8.5*10)-3.75),IF(B15="B+",((8*10)-3.75),IF(B15="B",((7*10)-3.75),IF(B15="C",((6*10)-3.75),IF(B15="P",((5*10)-3.75),40)))))))</f>
        <v>76.25</v>
      </c>
      <c r="M15">
        <f t="shared" si="12"/>
        <v>66.25</v>
      </c>
      <c r="N15">
        <f t="shared" si="12"/>
        <v>76.25</v>
      </c>
      <c r="O15">
        <f t="shared" si="12"/>
        <v>66.25</v>
      </c>
      <c r="P15">
        <f t="shared" si="12"/>
        <v>76.25</v>
      </c>
      <c r="Q15">
        <f t="shared" si="12"/>
        <v>76.25</v>
      </c>
      <c r="R15">
        <f t="shared" si="12"/>
        <v>96.25</v>
      </c>
      <c r="S15">
        <f t="shared" si="12"/>
        <v>76.25</v>
      </c>
      <c r="T15">
        <f t="shared" si="12"/>
        <v>86.25</v>
      </c>
    </row>
    <row r="16" ht="15" spans="1:20">
      <c r="A16" s="82">
        <v>13</v>
      </c>
      <c r="B16" s="83" t="s">
        <v>18</v>
      </c>
      <c r="C16" s="83" t="s">
        <v>13</v>
      </c>
      <c r="D16" s="83" t="s">
        <v>14</v>
      </c>
      <c r="E16" s="83" t="s">
        <v>14</v>
      </c>
      <c r="F16" s="83" t="s">
        <v>14</v>
      </c>
      <c r="G16" s="83" t="s">
        <v>14</v>
      </c>
      <c r="H16" s="83" t="s">
        <v>42</v>
      </c>
      <c r="I16" s="83" t="s">
        <v>18</v>
      </c>
      <c r="J16" s="83" t="s">
        <v>23</v>
      </c>
      <c r="L16">
        <f t="shared" ref="L16:T16" si="13">IF(B16="O",((10*10)-3.75),IF(B16="A+",((9*10)-3.75),IF(B16="A",((8.5*10)-3.75),IF(B16="B+",((8*10)-3.75),IF(B16="B",((7*10)-3.75),IF(B16="C",((6*10)-3.75),IF(B16="P",((5*10)-3.75),40)))))))</f>
        <v>76.25</v>
      </c>
      <c r="M16">
        <f t="shared" si="13"/>
        <v>66.25</v>
      </c>
      <c r="N16">
        <f t="shared" si="13"/>
        <v>56.25</v>
      </c>
      <c r="O16">
        <f t="shared" si="13"/>
        <v>56.25</v>
      </c>
      <c r="P16">
        <f t="shared" si="13"/>
        <v>56.25</v>
      </c>
      <c r="Q16">
        <f t="shared" si="13"/>
        <v>56.25</v>
      </c>
      <c r="R16">
        <f t="shared" si="13"/>
        <v>86.25</v>
      </c>
      <c r="S16">
        <f t="shared" si="13"/>
        <v>76.25</v>
      </c>
      <c r="T16">
        <f t="shared" si="13"/>
        <v>81.25</v>
      </c>
    </row>
    <row r="17" ht="15" spans="1:20">
      <c r="A17" s="82">
        <v>14</v>
      </c>
      <c r="B17" s="83" t="s">
        <v>14</v>
      </c>
      <c r="C17" s="83" t="s">
        <v>14</v>
      </c>
      <c r="D17" s="83" t="s">
        <v>18</v>
      </c>
      <c r="E17" s="83" t="s">
        <v>14</v>
      </c>
      <c r="F17" s="83" t="s">
        <v>14</v>
      </c>
      <c r="G17" s="83" t="s">
        <v>15</v>
      </c>
      <c r="H17" s="83" t="s">
        <v>42</v>
      </c>
      <c r="I17" s="83" t="s">
        <v>18</v>
      </c>
      <c r="J17" s="83" t="s">
        <v>18</v>
      </c>
      <c r="L17">
        <f t="shared" ref="L17:T17" si="14">IF(B17="O",((10*10)-3.75),IF(B17="A+",((9*10)-3.75),IF(B17="A",((8.5*10)-3.75),IF(B17="B+",((8*10)-3.75),IF(B17="B",((7*10)-3.75),IF(B17="C",((6*10)-3.75),IF(B17="P",((5*10)-3.75),40)))))))</f>
        <v>56.25</v>
      </c>
      <c r="M17">
        <f t="shared" si="14"/>
        <v>56.25</v>
      </c>
      <c r="N17">
        <f t="shared" si="14"/>
        <v>76.25</v>
      </c>
      <c r="O17">
        <f t="shared" si="14"/>
        <v>56.25</v>
      </c>
      <c r="P17">
        <f t="shared" si="14"/>
        <v>56.25</v>
      </c>
      <c r="Q17">
        <f t="shared" si="14"/>
        <v>46.25</v>
      </c>
      <c r="R17">
        <f t="shared" si="14"/>
        <v>86.25</v>
      </c>
      <c r="S17">
        <f t="shared" si="14"/>
        <v>76.25</v>
      </c>
      <c r="T17">
        <f t="shared" si="14"/>
        <v>76.25</v>
      </c>
    </row>
    <row r="18" ht="15" spans="1:20">
      <c r="A18" s="82">
        <v>15</v>
      </c>
      <c r="B18" s="83" t="s">
        <v>14</v>
      </c>
      <c r="C18" s="83" t="s">
        <v>15</v>
      </c>
      <c r="D18" s="83" t="s">
        <v>13</v>
      </c>
      <c r="E18" s="83" t="s">
        <v>14</v>
      </c>
      <c r="F18" s="83" t="s">
        <v>13</v>
      </c>
      <c r="G18" s="83" t="s">
        <v>13</v>
      </c>
      <c r="H18" s="83" t="s">
        <v>18</v>
      </c>
      <c r="I18" s="83" t="s">
        <v>23</v>
      </c>
      <c r="J18" s="83" t="s">
        <v>18</v>
      </c>
      <c r="L18">
        <f t="shared" ref="L18:T18" si="15">IF(B18="O",((10*10)-3.75),IF(B18="A+",((9*10)-3.75),IF(B18="A",((8.5*10)-3.75),IF(B18="B+",((8*10)-3.75),IF(B18="B",((7*10)-3.75),IF(B18="C",((6*10)-3.75),IF(B18="P",((5*10)-3.75),40)))))))</f>
        <v>56.25</v>
      </c>
      <c r="M18">
        <f t="shared" si="15"/>
        <v>46.25</v>
      </c>
      <c r="N18">
        <f t="shared" si="15"/>
        <v>66.25</v>
      </c>
      <c r="O18">
        <f t="shared" si="15"/>
        <v>56.25</v>
      </c>
      <c r="P18">
        <f t="shared" si="15"/>
        <v>66.25</v>
      </c>
      <c r="Q18">
        <f t="shared" si="15"/>
        <v>66.25</v>
      </c>
      <c r="R18">
        <f t="shared" si="15"/>
        <v>76.25</v>
      </c>
      <c r="S18">
        <f t="shared" si="15"/>
        <v>81.25</v>
      </c>
      <c r="T18">
        <f t="shared" si="15"/>
        <v>76.25</v>
      </c>
    </row>
    <row r="19" ht="15" spans="1:20">
      <c r="A19" s="82">
        <v>16</v>
      </c>
      <c r="B19" s="83" t="s">
        <v>35</v>
      </c>
      <c r="C19" s="83" t="s">
        <v>35</v>
      </c>
      <c r="D19" s="83" t="s">
        <v>42</v>
      </c>
      <c r="E19" s="83" t="s">
        <v>35</v>
      </c>
      <c r="F19" s="83" t="s">
        <v>23</v>
      </c>
      <c r="G19" s="83" t="s">
        <v>42</v>
      </c>
      <c r="H19" s="83" t="s">
        <v>42</v>
      </c>
      <c r="I19" s="83" t="s">
        <v>23</v>
      </c>
      <c r="J19" s="83" t="s">
        <v>35</v>
      </c>
      <c r="L19">
        <f t="shared" ref="L19:T19" si="16">IF(B19="O",((10*10)-3.75),IF(B19="A+",((9*10)-3.75),IF(B19="A",((8.5*10)-3.75),IF(B19="B+",((8*10)-3.75),IF(B19="B",((7*10)-3.75),IF(B19="C",((6*10)-3.75),IF(B19="P",((5*10)-3.75),40)))))))</f>
        <v>96.25</v>
      </c>
      <c r="M19">
        <f t="shared" si="16"/>
        <v>96.25</v>
      </c>
      <c r="N19">
        <f t="shared" si="16"/>
        <v>86.25</v>
      </c>
      <c r="O19">
        <f t="shared" si="16"/>
        <v>96.25</v>
      </c>
      <c r="P19">
        <f t="shared" si="16"/>
        <v>81.25</v>
      </c>
      <c r="Q19">
        <f t="shared" si="16"/>
        <v>86.25</v>
      </c>
      <c r="R19">
        <f t="shared" si="16"/>
        <v>86.25</v>
      </c>
      <c r="S19">
        <f t="shared" si="16"/>
        <v>81.25</v>
      </c>
      <c r="T19">
        <f t="shared" si="16"/>
        <v>96.25</v>
      </c>
    </row>
    <row r="20" ht="15" spans="1:20">
      <c r="A20" s="82">
        <v>17</v>
      </c>
      <c r="B20" s="83" t="s">
        <v>14</v>
      </c>
      <c r="C20" s="83" t="s">
        <v>13</v>
      </c>
      <c r="D20" s="83" t="s">
        <v>13</v>
      </c>
      <c r="E20" s="83" t="s">
        <v>14</v>
      </c>
      <c r="F20" s="83" t="s">
        <v>18</v>
      </c>
      <c r="G20" s="83" t="s">
        <v>14</v>
      </c>
      <c r="H20" s="83" t="s">
        <v>23</v>
      </c>
      <c r="I20" s="83" t="s">
        <v>18</v>
      </c>
      <c r="J20" s="83" t="s">
        <v>42</v>
      </c>
      <c r="L20">
        <f t="shared" ref="L20:T20" si="17">IF(B20="O",((10*10)-3.75),IF(B20="A+",((9*10)-3.75),IF(B20="A",((8.5*10)-3.75),IF(B20="B+",((8*10)-3.75),IF(B20="B",((7*10)-3.75),IF(B20="C",((6*10)-3.75),IF(B20="P",((5*10)-3.75),40)))))))</f>
        <v>56.25</v>
      </c>
      <c r="M20">
        <f t="shared" si="17"/>
        <v>66.25</v>
      </c>
      <c r="N20">
        <f t="shared" si="17"/>
        <v>66.25</v>
      </c>
      <c r="O20">
        <f t="shared" si="17"/>
        <v>56.25</v>
      </c>
      <c r="P20">
        <f t="shared" si="17"/>
        <v>76.25</v>
      </c>
      <c r="Q20">
        <f t="shared" si="17"/>
        <v>56.25</v>
      </c>
      <c r="R20">
        <f t="shared" si="17"/>
        <v>81.25</v>
      </c>
      <c r="S20">
        <f t="shared" si="17"/>
        <v>76.25</v>
      </c>
      <c r="T20">
        <f t="shared" si="17"/>
        <v>86.25</v>
      </c>
    </row>
    <row r="21" ht="15" spans="1:20">
      <c r="A21" s="82">
        <v>18</v>
      </c>
      <c r="B21" s="83" t="s">
        <v>23</v>
      </c>
      <c r="C21" s="83" t="s">
        <v>18</v>
      </c>
      <c r="D21" s="83" t="s">
        <v>13</v>
      </c>
      <c r="E21" s="83" t="s">
        <v>14</v>
      </c>
      <c r="F21" s="83" t="s">
        <v>18</v>
      </c>
      <c r="G21" s="83" t="s">
        <v>13</v>
      </c>
      <c r="H21" s="83" t="s">
        <v>42</v>
      </c>
      <c r="I21" s="83" t="s">
        <v>18</v>
      </c>
      <c r="J21" s="83" t="s">
        <v>42</v>
      </c>
      <c r="L21">
        <f t="shared" ref="L21:T21" si="18">IF(B21="O",((10*10)-3.75),IF(B21="A+",((9*10)-3.75),IF(B21="A",((8.5*10)-3.75),IF(B21="B+",((8*10)-3.75),IF(B21="B",((7*10)-3.75),IF(B21="C",((6*10)-3.75),IF(B21="P",((5*10)-3.75),40)))))))</f>
        <v>81.25</v>
      </c>
      <c r="M21">
        <f t="shared" si="18"/>
        <v>76.25</v>
      </c>
      <c r="N21">
        <f t="shared" si="18"/>
        <v>66.25</v>
      </c>
      <c r="O21">
        <f t="shared" si="18"/>
        <v>56.25</v>
      </c>
      <c r="P21">
        <f t="shared" si="18"/>
        <v>76.25</v>
      </c>
      <c r="Q21">
        <f t="shared" si="18"/>
        <v>66.25</v>
      </c>
      <c r="R21">
        <f t="shared" si="18"/>
        <v>86.25</v>
      </c>
      <c r="S21">
        <f t="shared" si="18"/>
        <v>76.25</v>
      </c>
      <c r="T21">
        <f t="shared" si="18"/>
        <v>86.25</v>
      </c>
    </row>
    <row r="22" ht="15" spans="1:20">
      <c r="A22" s="82">
        <v>19</v>
      </c>
      <c r="B22" s="83" t="s">
        <v>23</v>
      </c>
      <c r="C22" s="83" t="s">
        <v>13</v>
      </c>
      <c r="D22" s="83" t="s">
        <v>16</v>
      </c>
      <c r="E22" s="83" t="s">
        <v>14</v>
      </c>
      <c r="F22" s="83" t="s">
        <v>18</v>
      </c>
      <c r="G22" s="83" t="s">
        <v>14</v>
      </c>
      <c r="H22" s="83" t="s">
        <v>23</v>
      </c>
      <c r="I22" s="83" t="s">
        <v>18</v>
      </c>
      <c r="J22" s="83" t="s">
        <v>18</v>
      </c>
      <c r="L22">
        <f t="shared" ref="L22:T22" si="19">IF(B22="O",((10*10)-3.75),IF(B22="A+",((9*10)-3.75),IF(B22="A",((8.5*10)-3.75),IF(B22="B+",((8*10)-3.75),IF(B22="B",((7*10)-3.75),IF(B22="C",((6*10)-3.75),IF(B22="P",((5*10)-3.75),40)))))))</f>
        <v>81.25</v>
      </c>
      <c r="M22">
        <f t="shared" si="19"/>
        <v>66.25</v>
      </c>
      <c r="N22">
        <f t="shared" si="19"/>
        <v>40</v>
      </c>
      <c r="O22">
        <f t="shared" si="19"/>
        <v>56.25</v>
      </c>
      <c r="P22">
        <f t="shared" si="19"/>
        <v>76.25</v>
      </c>
      <c r="Q22">
        <f t="shared" si="19"/>
        <v>56.25</v>
      </c>
      <c r="R22">
        <f t="shared" si="19"/>
        <v>81.25</v>
      </c>
      <c r="S22">
        <f t="shared" si="19"/>
        <v>76.25</v>
      </c>
      <c r="T22">
        <f t="shared" si="19"/>
        <v>76.25</v>
      </c>
    </row>
    <row r="23" ht="15" spans="1:20">
      <c r="A23" s="82">
        <v>20</v>
      </c>
      <c r="B23" s="83" t="s">
        <v>35</v>
      </c>
      <c r="C23" s="83" t="s">
        <v>18</v>
      </c>
      <c r="D23" s="83" t="s">
        <v>18</v>
      </c>
      <c r="E23" s="83" t="s">
        <v>18</v>
      </c>
      <c r="F23" s="83" t="s">
        <v>13</v>
      </c>
      <c r="G23" s="83" t="s">
        <v>18</v>
      </c>
      <c r="H23" s="83" t="s">
        <v>23</v>
      </c>
      <c r="I23" s="83" t="s">
        <v>42</v>
      </c>
      <c r="J23" s="83" t="s">
        <v>42</v>
      </c>
      <c r="L23">
        <f t="shared" ref="L23:T23" si="20">IF(B23="O",((10*10)-3.75),IF(B23="A+",((9*10)-3.75),IF(B23="A",((8.5*10)-3.75),IF(B23="B+",((8*10)-3.75),IF(B23="B",((7*10)-3.75),IF(B23="C",((6*10)-3.75),IF(B23="P",((5*10)-3.75),40)))))))</f>
        <v>96.25</v>
      </c>
      <c r="M23">
        <f t="shared" si="20"/>
        <v>76.25</v>
      </c>
      <c r="N23">
        <f t="shared" si="20"/>
        <v>76.25</v>
      </c>
      <c r="O23">
        <f t="shared" si="20"/>
        <v>76.25</v>
      </c>
      <c r="P23">
        <f t="shared" si="20"/>
        <v>66.25</v>
      </c>
      <c r="Q23">
        <f t="shared" si="20"/>
        <v>76.25</v>
      </c>
      <c r="R23">
        <f t="shared" si="20"/>
        <v>81.25</v>
      </c>
      <c r="S23">
        <f t="shared" si="20"/>
        <v>86.25</v>
      </c>
      <c r="T23">
        <f t="shared" si="20"/>
        <v>86.25</v>
      </c>
    </row>
    <row r="24" ht="15" spans="1:20">
      <c r="A24" s="82">
        <v>21</v>
      </c>
      <c r="B24" s="83" t="s">
        <v>18</v>
      </c>
      <c r="C24" s="83" t="s">
        <v>18</v>
      </c>
      <c r="D24" s="83" t="s">
        <v>13</v>
      </c>
      <c r="E24" s="83" t="s">
        <v>14</v>
      </c>
      <c r="F24" s="83" t="s">
        <v>13</v>
      </c>
      <c r="G24" s="83" t="s">
        <v>13</v>
      </c>
      <c r="H24" s="83" t="s">
        <v>18</v>
      </c>
      <c r="I24" s="83" t="s">
        <v>13</v>
      </c>
      <c r="J24" s="83" t="s">
        <v>23</v>
      </c>
      <c r="L24">
        <f t="shared" ref="L24:T24" si="21">IF(B24="O",((10*10)-3.75),IF(B24="A+",((9*10)-3.75),IF(B24="A",((8.5*10)-3.75),IF(B24="B+",((8*10)-3.75),IF(B24="B",((7*10)-3.75),IF(B24="C",((6*10)-3.75),IF(B24="P",((5*10)-3.75),40)))))))</f>
        <v>76.25</v>
      </c>
      <c r="M24">
        <f t="shared" si="21"/>
        <v>76.25</v>
      </c>
      <c r="N24">
        <f t="shared" si="21"/>
        <v>66.25</v>
      </c>
      <c r="O24">
        <f t="shared" si="21"/>
        <v>56.25</v>
      </c>
      <c r="P24">
        <f t="shared" si="21"/>
        <v>66.25</v>
      </c>
      <c r="Q24">
        <f t="shared" si="21"/>
        <v>66.25</v>
      </c>
      <c r="R24">
        <f t="shared" si="21"/>
        <v>76.25</v>
      </c>
      <c r="S24">
        <f t="shared" si="21"/>
        <v>66.25</v>
      </c>
      <c r="T24">
        <f t="shared" si="21"/>
        <v>81.25</v>
      </c>
    </row>
    <row r="25" ht="15" spans="1:20">
      <c r="A25" s="82">
        <v>22</v>
      </c>
      <c r="B25" s="83" t="s">
        <v>35</v>
      </c>
      <c r="C25" s="83" t="s">
        <v>35</v>
      </c>
      <c r="D25" s="83" t="s">
        <v>13</v>
      </c>
      <c r="E25" s="83" t="s">
        <v>18</v>
      </c>
      <c r="F25" s="83" t="s">
        <v>42</v>
      </c>
      <c r="G25" s="83" t="s">
        <v>23</v>
      </c>
      <c r="H25" s="83" t="s">
        <v>35</v>
      </c>
      <c r="I25" s="83" t="s">
        <v>18</v>
      </c>
      <c r="J25" s="83" t="s">
        <v>23</v>
      </c>
      <c r="L25">
        <f t="shared" ref="L25:T25" si="22">IF(B25="O",((10*10)-3.75),IF(B25="A+",((9*10)-3.75),IF(B25="A",((8.5*10)-3.75),IF(B25="B+",((8*10)-3.75),IF(B25="B",((7*10)-3.75),IF(B25="C",((6*10)-3.75),IF(B25="P",((5*10)-3.75),40)))))))</f>
        <v>96.25</v>
      </c>
      <c r="M25">
        <f t="shared" si="22"/>
        <v>96.25</v>
      </c>
      <c r="N25">
        <f t="shared" si="22"/>
        <v>66.25</v>
      </c>
      <c r="O25">
        <f t="shared" si="22"/>
        <v>76.25</v>
      </c>
      <c r="P25">
        <f t="shared" si="22"/>
        <v>86.25</v>
      </c>
      <c r="Q25">
        <f t="shared" si="22"/>
        <v>81.25</v>
      </c>
      <c r="R25">
        <f t="shared" si="22"/>
        <v>96.25</v>
      </c>
      <c r="S25">
        <f t="shared" si="22"/>
        <v>76.25</v>
      </c>
      <c r="T25">
        <f t="shared" si="22"/>
        <v>81.25</v>
      </c>
    </row>
    <row r="26" ht="15" spans="1:20">
      <c r="A26" s="82">
        <v>23</v>
      </c>
      <c r="B26" s="83" t="s">
        <v>18</v>
      </c>
      <c r="C26" s="83" t="s">
        <v>13</v>
      </c>
      <c r="D26" s="83" t="s">
        <v>18</v>
      </c>
      <c r="E26" s="83" t="s">
        <v>13</v>
      </c>
      <c r="F26" s="83" t="s">
        <v>13</v>
      </c>
      <c r="G26" s="83" t="s">
        <v>13</v>
      </c>
      <c r="H26" s="83" t="s">
        <v>23</v>
      </c>
      <c r="I26" s="83" t="s">
        <v>18</v>
      </c>
      <c r="J26" s="83" t="s">
        <v>23</v>
      </c>
      <c r="L26">
        <f t="shared" ref="L26:T26" si="23">IF(B26="O",((10*10)-3.75),IF(B26="A+",((9*10)-3.75),IF(B26="A",((8.5*10)-3.75),IF(B26="B+",((8*10)-3.75),IF(B26="B",((7*10)-3.75),IF(B26="C",((6*10)-3.75),IF(B26="P",((5*10)-3.75),40)))))))</f>
        <v>76.25</v>
      </c>
      <c r="M26">
        <f t="shared" si="23"/>
        <v>66.25</v>
      </c>
      <c r="N26">
        <f t="shared" si="23"/>
        <v>76.25</v>
      </c>
      <c r="O26">
        <f t="shared" si="23"/>
        <v>66.25</v>
      </c>
      <c r="P26">
        <f t="shared" si="23"/>
        <v>66.25</v>
      </c>
      <c r="Q26">
        <f t="shared" si="23"/>
        <v>66.25</v>
      </c>
      <c r="R26">
        <f t="shared" si="23"/>
        <v>81.25</v>
      </c>
      <c r="S26">
        <f t="shared" si="23"/>
        <v>76.25</v>
      </c>
      <c r="T26">
        <f t="shared" si="23"/>
        <v>81.25</v>
      </c>
    </row>
    <row r="27" ht="15" spans="1:20">
      <c r="A27" s="82">
        <v>24</v>
      </c>
      <c r="B27" s="83" t="s">
        <v>35</v>
      </c>
      <c r="C27" s="83" t="s">
        <v>23</v>
      </c>
      <c r="D27" s="83" t="s">
        <v>42</v>
      </c>
      <c r="E27" s="83" t="s">
        <v>23</v>
      </c>
      <c r="F27" s="83" t="s">
        <v>13</v>
      </c>
      <c r="G27" s="83" t="s">
        <v>18</v>
      </c>
      <c r="H27" s="83" t="s">
        <v>35</v>
      </c>
      <c r="I27" s="83" t="s">
        <v>18</v>
      </c>
      <c r="J27" s="83" t="s">
        <v>23</v>
      </c>
      <c r="L27">
        <f t="shared" ref="L27:T27" si="24">IF(B27="O",((10*10)-3.75),IF(B27="A+",((9*10)-3.75),IF(B27="A",((8.5*10)-3.75),IF(B27="B+",((8*10)-3.75),IF(B27="B",((7*10)-3.75),IF(B27="C",((6*10)-3.75),IF(B27="P",((5*10)-3.75),40)))))))</f>
        <v>96.25</v>
      </c>
      <c r="M27">
        <f t="shared" si="24"/>
        <v>81.25</v>
      </c>
      <c r="N27">
        <f t="shared" si="24"/>
        <v>86.25</v>
      </c>
      <c r="O27">
        <f t="shared" si="24"/>
        <v>81.25</v>
      </c>
      <c r="P27">
        <f t="shared" si="24"/>
        <v>66.25</v>
      </c>
      <c r="Q27">
        <f t="shared" si="24"/>
        <v>76.25</v>
      </c>
      <c r="R27">
        <f t="shared" si="24"/>
        <v>96.25</v>
      </c>
      <c r="S27">
        <f t="shared" si="24"/>
        <v>76.25</v>
      </c>
      <c r="T27">
        <f t="shared" si="24"/>
        <v>81.25</v>
      </c>
    </row>
    <row r="28" ht="15" spans="1:20">
      <c r="A28" s="82">
        <v>25</v>
      </c>
      <c r="B28" s="83" t="s">
        <v>18</v>
      </c>
      <c r="C28" s="83" t="s">
        <v>18</v>
      </c>
      <c r="D28" s="83" t="s">
        <v>18</v>
      </c>
      <c r="E28" s="83" t="s">
        <v>13</v>
      </c>
      <c r="F28" s="83" t="s">
        <v>18</v>
      </c>
      <c r="G28" s="83" t="s">
        <v>18</v>
      </c>
      <c r="H28" s="83" t="s">
        <v>23</v>
      </c>
      <c r="I28" s="83" t="s">
        <v>23</v>
      </c>
      <c r="J28" s="83" t="s">
        <v>42</v>
      </c>
      <c r="L28">
        <f t="shared" ref="L28:T28" si="25">IF(B28="O",((10*10)-3.75),IF(B28="A+",((9*10)-3.75),IF(B28="A",((8.5*10)-3.75),IF(B28="B+",((8*10)-3.75),IF(B28="B",((7*10)-3.75),IF(B28="C",((6*10)-3.75),IF(B28="P",((5*10)-3.75),40)))))))</f>
        <v>76.25</v>
      </c>
      <c r="M28">
        <f t="shared" si="25"/>
        <v>76.25</v>
      </c>
      <c r="N28">
        <f t="shared" si="25"/>
        <v>76.25</v>
      </c>
      <c r="O28">
        <f t="shared" si="25"/>
        <v>66.25</v>
      </c>
      <c r="P28">
        <f t="shared" si="25"/>
        <v>76.25</v>
      </c>
      <c r="Q28">
        <f t="shared" si="25"/>
        <v>76.25</v>
      </c>
      <c r="R28">
        <f t="shared" si="25"/>
        <v>81.25</v>
      </c>
      <c r="S28">
        <f t="shared" si="25"/>
        <v>81.25</v>
      </c>
      <c r="T28">
        <f t="shared" si="25"/>
        <v>86.25</v>
      </c>
    </row>
    <row r="29" ht="15" spans="1:20">
      <c r="A29" s="82">
        <v>26</v>
      </c>
      <c r="B29" s="83" t="s">
        <v>42</v>
      </c>
      <c r="C29" s="83" t="s">
        <v>13</v>
      </c>
      <c r="D29" s="83" t="s">
        <v>23</v>
      </c>
      <c r="E29" s="83" t="s">
        <v>14</v>
      </c>
      <c r="F29" s="83" t="s">
        <v>18</v>
      </c>
      <c r="G29" s="83" t="s">
        <v>18</v>
      </c>
      <c r="H29" s="83" t="s">
        <v>23</v>
      </c>
      <c r="I29" s="83" t="s">
        <v>18</v>
      </c>
      <c r="J29" s="83" t="s">
        <v>23</v>
      </c>
      <c r="L29">
        <f t="shared" ref="L29:T29" si="26">IF(B29="O",((10*10)-3.75),IF(B29="A+",((9*10)-3.75),IF(B29="A",((8.5*10)-3.75),IF(B29="B+",((8*10)-3.75),IF(B29="B",((7*10)-3.75),IF(B29="C",((6*10)-3.75),IF(B29="P",((5*10)-3.75),40)))))))</f>
        <v>86.25</v>
      </c>
      <c r="M29">
        <f t="shared" si="26"/>
        <v>66.25</v>
      </c>
      <c r="N29">
        <f t="shared" si="26"/>
        <v>81.25</v>
      </c>
      <c r="O29">
        <f t="shared" si="26"/>
        <v>56.25</v>
      </c>
      <c r="P29">
        <f t="shared" si="26"/>
        <v>76.25</v>
      </c>
      <c r="Q29">
        <f t="shared" si="26"/>
        <v>76.25</v>
      </c>
      <c r="R29">
        <f t="shared" si="26"/>
        <v>81.25</v>
      </c>
      <c r="S29">
        <f t="shared" si="26"/>
        <v>76.25</v>
      </c>
      <c r="T29">
        <f t="shared" si="26"/>
        <v>81.25</v>
      </c>
    </row>
    <row r="30" ht="15" spans="1:20">
      <c r="A30" s="82">
        <v>27</v>
      </c>
      <c r="B30" s="83" t="s">
        <v>13</v>
      </c>
      <c r="C30" s="83" t="s">
        <v>14</v>
      </c>
      <c r="D30" s="83" t="s">
        <v>18</v>
      </c>
      <c r="E30" s="83" t="s">
        <v>14</v>
      </c>
      <c r="F30" s="83" t="s">
        <v>18</v>
      </c>
      <c r="G30" s="83" t="s">
        <v>13</v>
      </c>
      <c r="H30" s="83" t="s">
        <v>18</v>
      </c>
      <c r="I30" s="83" t="s">
        <v>18</v>
      </c>
      <c r="J30" s="83" t="s">
        <v>23</v>
      </c>
      <c r="L30">
        <f t="shared" ref="L30:T30" si="27">IF(B30="O",((10*10)-3.75),IF(B30="A+",((9*10)-3.75),IF(B30="A",((8.5*10)-3.75),IF(B30="B+",((8*10)-3.75),IF(B30="B",((7*10)-3.75),IF(B30="C",((6*10)-3.75),IF(B30="P",((5*10)-3.75),40)))))))</f>
        <v>66.25</v>
      </c>
      <c r="M30">
        <f t="shared" si="27"/>
        <v>56.25</v>
      </c>
      <c r="N30">
        <f t="shared" si="27"/>
        <v>76.25</v>
      </c>
      <c r="O30">
        <f t="shared" si="27"/>
        <v>56.25</v>
      </c>
      <c r="P30">
        <f t="shared" si="27"/>
        <v>76.25</v>
      </c>
      <c r="Q30">
        <f t="shared" si="27"/>
        <v>66.25</v>
      </c>
      <c r="R30">
        <f t="shared" si="27"/>
        <v>76.25</v>
      </c>
      <c r="S30">
        <f t="shared" si="27"/>
        <v>76.25</v>
      </c>
      <c r="T30">
        <f t="shared" si="27"/>
        <v>81.25</v>
      </c>
    </row>
    <row r="31" ht="15" spans="1:20">
      <c r="A31" s="82">
        <v>28</v>
      </c>
      <c r="B31" s="83" t="s">
        <v>42</v>
      </c>
      <c r="C31" s="83" t="s">
        <v>42</v>
      </c>
      <c r="D31" s="83" t="s">
        <v>23</v>
      </c>
      <c r="E31" s="83" t="s">
        <v>23</v>
      </c>
      <c r="F31" s="83" t="s">
        <v>23</v>
      </c>
      <c r="G31" s="83" t="s">
        <v>42</v>
      </c>
      <c r="H31" s="83" t="s">
        <v>35</v>
      </c>
      <c r="I31" s="83" t="s">
        <v>35</v>
      </c>
      <c r="J31" s="83" t="s">
        <v>42</v>
      </c>
      <c r="L31">
        <f t="shared" ref="L31:T31" si="28">IF(B31="O",((10*10)-3.75),IF(B31="A+",((9*10)-3.75),IF(B31="A",((8.5*10)-3.75),IF(B31="B+",((8*10)-3.75),IF(B31="B",((7*10)-3.75),IF(B31="C",((6*10)-3.75),IF(B31="P",((5*10)-3.75),40)))))))</f>
        <v>86.25</v>
      </c>
      <c r="M31">
        <f t="shared" si="28"/>
        <v>86.25</v>
      </c>
      <c r="N31">
        <f t="shared" si="28"/>
        <v>81.25</v>
      </c>
      <c r="O31">
        <f t="shared" si="28"/>
        <v>81.25</v>
      </c>
      <c r="P31">
        <f t="shared" si="28"/>
        <v>81.25</v>
      </c>
      <c r="Q31">
        <f t="shared" si="28"/>
        <v>86.25</v>
      </c>
      <c r="R31">
        <f t="shared" si="28"/>
        <v>96.25</v>
      </c>
      <c r="S31">
        <f t="shared" si="28"/>
        <v>96.25</v>
      </c>
      <c r="T31">
        <f t="shared" si="28"/>
        <v>86.25</v>
      </c>
    </row>
    <row r="32" ht="15" spans="1:20">
      <c r="A32" s="82">
        <v>29</v>
      </c>
      <c r="B32" s="83" t="s">
        <v>18</v>
      </c>
      <c r="C32" s="83" t="s">
        <v>18</v>
      </c>
      <c r="D32" s="83" t="s">
        <v>18</v>
      </c>
      <c r="E32" s="83" t="s">
        <v>13</v>
      </c>
      <c r="F32" s="83" t="s">
        <v>13</v>
      </c>
      <c r="G32" s="83" t="s">
        <v>14</v>
      </c>
      <c r="H32" s="83" t="s">
        <v>42</v>
      </c>
      <c r="I32" s="83" t="s">
        <v>18</v>
      </c>
      <c r="J32" s="83" t="s">
        <v>23</v>
      </c>
      <c r="L32">
        <f t="shared" ref="L32:T32" si="29">IF(B32="O",((10*10)-3.75),IF(B32="A+",((9*10)-3.75),IF(B32="A",((8.5*10)-3.75),IF(B32="B+",((8*10)-3.75),IF(B32="B",((7*10)-3.75),IF(B32="C",((6*10)-3.75),IF(B32="P",((5*10)-3.75),40)))))))</f>
        <v>76.25</v>
      </c>
      <c r="M32">
        <f t="shared" si="29"/>
        <v>76.25</v>
      </c>
      <c r="N32">
        <f t="shared" si="29"/>
        <v>76.25</v>
      </c>
      <c r="O32">
        <f t="shared" si="29"/>
        <v>66.25</v>
      </c>
      <c r="P32">
        <f t="shared" si="29"/>
        <v>66.25</v>
      </c>
      <c r="Q32">
        <f t="shared" si="29"/>
        <v>56.25</v>
      </c>
      <c r="R32">
        <f t="shared" si="29"/>
        <v>86.25</v>
      </c>
      <c r="S32">
        <f t="shared" si="29"/>
        <v>76.25</v>
      </c>
      <c r="T32">
        <f t="shared" si="29"/>
        <v>81.25</v>
      </c>
    </row>
    <row r="33" ht="15" spans="1:20">
      <c r="A33" s="82">
        <v>30</v>
      </c>
      <c r="B33" s="83" t="s">
        <v>18</v>
      </c>
      <c r="C33" s="83" t="s">
        <v>13</v>
      </c>
      <c r="D33" s="83" t="s">
        <v>13</v>
      </c>
      <c r="E33" s="83" t="s">
        <v>14</v>
      </c>
      <c r="F33" s="83" t="s">
        <v>13</v>
      </c>
      <c r="G33" s="83" t="s">
        <v>14</v>
      </c>
      <c r="H33" s="83" t="s">
        <v>18</v>
      </c>
      <c r="I33" s="83" t="s">
        <v>18</v>
      </c>
      <c r="J33" s="83" t="s">
        <v>13</v>
      </c>
      <c r="L33">
        <f t="shared" ref="L33:T33" si="30">IF(B33="O",((10*10)-3.75),IF(B33="A+",((9*10)-3.75),IF(B33="A",((8.5*10)-3.75),IF(B33="B+",((8*10)-3.75),IF(B33="B",((7*10)-3.75),IF(B33="C",((6*10)-3.75),IF(B33="P",((5*10)-3.75),40)))))))</f>
        <v>76.25</v>
      </c>
      <c r="M33">
        <f t="shared" si="30"/>
        <v>66.25</v>
      </c>
      <c r="N33">
        <f t="shared" si="30"/>
        <v>66.25</v>
      </c>
      <c r="O33">
        <f t="shared" si="30"/>
        <v>56.25</v>
      </c>
      <c r="P33">
        <f t="shared" si="30"/>
        <v>66.25</v>
      </c>
      <c r="Q33">
        <f t="shared" si="30"/>
        <v>56.25</v>
      </c>
      <c r="R33">
        <f t="shared" si="30"/>
        <v>76.25</v>
      </c>
      <c r="S33">
        <f t="shared" si="30"/>
        <v>76.25</v>
      </c>
      <c r="T33">
        <f t="shared" si="30"/>
        <v>66.25</v>
      </c>
    </row>
    <row r="34" ht="15" spans="1:20">
      <c r="A34" s="82">
        <v>31</v>
      </c>
      <c r="B34" s="83" t="s">
        <v>14</v>
      </c>
      <c r="C34" s="83" t="s">
        <v>14</v>
      </c>
      <c r="D34" s="83" t="s">
        <v>23</v>
      </c>
      <c r="E34" s="83" t="s">
        <v>14</v>
      </c>
      <c r="F34" s="83" t="s">
        <v>13</v>
      </c>
      <c r="G34" s="83" t="s">
        <v>13</v>
      </c>
      <c r="H34" s="83" t="s">
        <v>18</v>
      </c>
      <c r="I34" s="83" t="s">
        <v>23</v>
      </c>
      <c r="J34" s="83" t="s">
        <v>23</v>
      </c>
      <c r="L34">
        <f t="shared" ref="L34:T34" si="31">IF(B34="O",((10*10)-3.75),IF(B34="A+",((9*10)-3.75),IF(B34="A",((8.5*10)-3.75),IF(B34="B+",((8*10)-3.75),IF(B34="B",((7*10)-3.75),IF(B34="C",((6*10)-3.75),IF(B34="P",((5*10)-3.75),40)))))))</f>
        <v>56.25</v>
      </c>
      <c r="M34">
        <f t="shared" si="31"/>
        <v>56.25</v>
      </c>
      <c r="N34">
        <f t="shared" si="31"/>
        <v>81.25</v>
      </c>
      <c r="O34">
        <f t="shared" si="31"/>
        <v>56.25</v>
      </c>
      <c r="P34">
        <f t="shared" si="31"/>
        <v>66.25</v>
      </c>
      <c r="Q34">
        <f t="shared" si="31"/>
        <v>66.25</v>
      </c>
      <c r="R34">
        <f t="shared" si="31"/>
        <v>76.25</v>
      </c>
      <c r="S34">
        <f t="shared" si="31"/>
        <v>81.25</v>
      </c>
      <c r="T34">
        <f t="shared" si="31"/>
        <v>81.25</v>
      </c>
    </row>
    <row r="35" ht="15" spans="1:20">
      <c r="A35" s="82">
        <v>32</v>
      </c>
      <c r="B35" s="83" t="s">
        <v>23</v>
      </c>
      <c r="C35" s="83" t="s">
        <v>18</v>
      </c>
      <c r="D35" s="83" t="s">
        <v>13</v>
      </c>
      <c r="E35" s="83" t="s">
        <v>18</v>
      </c>
      <c r="F35" s="83" t="s">
        <v>18</v>
      </c>
      <c r="G35" s="83" t="s">
        <v>23</v>
      </c>
      <c r="H35" s="83" t="s">
        <v>35</v>
      </c>
      <c r="I35" s="83" t="s">
        <v>23</v>
      </c>
      <c r="J35" s="83" t="s">
        <v>18</v>
      </c>
      <c r="L35">
        <f t="shared" ref="L35:T35" si="32">IF(B35="O",((10*10)-3.75),IF(B35="A+",((9*10)-3.75),IF(B35="A",((8.5*10)-3.75),IF(B35="B+",((8*10)-3.75),IF(B35="B",((7*10)-3.75),IF(B35="C",((6*10)-3.75),IF(B35="P",((5*10)-3.75),40)))))))</f>
        <v>81.25</v>
      </c>
      <c r="M35">
        <f t="shared" si="32"/>
        <v>76.25</v>
      </c>
      <c r="N35">
        <f t="shared" si="32"/>
        <v>66.25</v>
      </c>
      <c r="O35">
        <f t="shared" si="32"/>
        <v>76.25</v>
      </c>
      <c r="P35">
        <f t="shared" si="32"/>
        <v>76.25</v>
      </c>
      <c r="Q35">
        <f t="shared" si="32"/>
        <v>81.25</v>
      </c>
      <c r="R35">
        <f t="shared" si="32"/>
        <v>96.25</v>
      </c>
      <c r="S35">
        <f t="shared" si="32"/>
        <v>81.25</v>
      </c>
      <c r="T35">
        <f t="shared" si="32"/>
        <v>76.25</v>
      </c>
    </row>
    <row r="36" ht="15" spans="1:20">
      <c r="A36" s="82">
        <v>33</v>
      </c>
      <c r="B36" s="83" t="s">
        <v>35</v>
      </c>
      <c r="C36" s="83" t="s">
        <v>18</v>
      </c>
      <c r="D36" s="83" t="s">
        <v>18</v>
      </c>
      <c r="E36" s="83" t="s">
        <v>13</v>
      </c>
      <c r="F36" s="83" t="s">
        <v>13</v>
      </c>
      <c r="G36" s="83" t="s">
        <v>18</v>
      </c>
      <c r="H36" s="83" t="s">
        <v>42</v>
      </c>
      <c r="I36" s="83" t="s">
        <v>23</v>
      </c>
      <c r="J36" s="83" t="s">
        <v>42</v>
      </c>
      <c r="L36">
        <f t="shared" ref="L36:T36" si="33">IF(B36="O",((10*10)-3.75),IF(B36="A+",((9*10)-3.75),IF(B36="A",((8.5*10)-3.75),IF(B36="B+",((8*10)-3.75),IF(B36="B",((7*10)-3.75),IF(B36="C",((6*10)-3.75),IF(B36="P",((5*10)-3.75),40)))))))</f>
        <v>96.25</v>
      </c>
      <c r="M36">
        <f t="shared" si="33"/>
        <v>76.25</v>
      </c>
      <c r="N36">
        <f t="shared" si="33"/>
        <v>76.25</v>
      </c>
      <c r="O36">
        <f t="shared" si="33"/>
        <v>66.25</v>
      </c>
      <c r="P36">
        <f t="shared" si="33"/>
        <v>66.25</v>
      </c>
      <c r="Q36">
        <f t="shared" si="33"/>
        <v>76.25</v>
      </c>
      <c r="R36">
        <f t="shared" si="33"/>
        <v>86.25</v>
      </c>
      <c r="S36">
        <f t="shared" si="33"/>
        <v>81.25</v>
      </c>
      <c r="T36">
        <f t="shared" si="33"/>
        <v>86.25</v>
      </c>
    </row>
    <row r="37" ht="15" spans="1:20">
      <c r="A37" s="82">
        <v>34</v>
      </c>
      <c r="B37" s="83" t="s">
        <v>23</v>
      </c>
      <c r="C37" s="83" t="s">
        <v>23</v>
      </c>
      <c r="D37" s="83" t="s">
        <v>42</v>
      </c>
      <c r="E37" s="83" t="s">
        <v>13</v>
      </c>
      <c r="F37" s="83" t="s">
        <v>13</v>
      </c>
      <c r="G37" s="83" t="s">
        <v>18</v>
      </c>
      <c r="H37" s="83" t="s">
        <v>23</v>
      </c>
      <c r="I37" s="83" t="s">
        <v>18</v>
      </c>
      <c r="J37" s="83" t="s">
        <v>23</v>
      </c>
      <c r="L37">
        <f t="shared" ref="L37:T37" si="34">IF(B37="O",((10*10)-3.75),IF(B37="A+",((9*10)-3.75),IF(B37="A",((8.5*10)-3.75),IF(B37="B+",((8*10)-3.75),IF(B37="B",((7*10)-3.75),IF(B37="C",((6*10)-3.75),IF(B37="P",((5*10)-3.75),40)))))))</f>
        <v>81.25</v>
      </c>
      <c r="M37">
        <f t="shared" si="34"/>
        <v>81.25</v>
      </c>
      <c r="N37">
        <f t="shared" si="34"/>
        <v>86.25</v>
      </c>
      <c r="O37">
        <f t="shared" si="34"/>
        <v>66.25</v>
      </c>
      <c r="P37">
        <f t="shared" si="34"/>
        <v>66.25</v>
      </c>
      <c r="Q37">
        <f t="shared" si="34"/>
        <v>76.25</v>
      </c>
      <c r="R37">
        <f t="shared" si="34"/>
        <v>81.25</v>
      </c>
      <c r="S37">
        <f t="shared" si="34"/>
        <v>76.25</v>
      </c>
      <c r="T37">
        <f t="shared" si="34"/>
        <v>81.25</v>
      </c>
    </row>
    <row r="38" ht="15" spans="1:20">
      <c r="A38" s="82">
        <v>35</v>
      </c>
      <c r="B38" s="83" t="s">
        <v>18</v>
      </c>
      <c r="C38" s="83" t="s">
        <v>18</v>
      </c>
      <c r="D38" s="83" t="s">
        <v>18</v>
      </c>
      <c r="E38" s="83" t="s">
        <v>13</v>
      </c>
      <c r="F38" s="83" t="s">
        <v>14</v>
      </c>
      <c r="G38" s="83" t="s">
        <v>14</v>
      </c>
      <c r="H38" s="83" t="s">
        <v>23</v>
      </c>
      <c r="I38" s="83" t="s">
        <v>18</v>
      </c>
      <c r="J38" s="83" t="s">
        <v>18</v>
      </c>
      <c r="L38">
        <f t="shared" ref="L38:T38" si="35">IF(B38="O",((10*10)-3.75),IF(B38="A+",((9*10)-3.75),IF(B38="A",((8.5*10)-3.75),IF(B38="B+",((8*10)-3.75),IF(B38="B",((7*10)-3.75),IF(B38="C",((6*10)-3.75),IF(B38="P",((5*10)-3.75),40)))))))</f>
        <v>76.25</v>
      </c>
      <c r="M38">
        <f t="shared" si="35"/>
        <v>76.25</v>
      </c>
      <c r="N38">
        <f t="shared" si="35"/>
        <v>76.25</v>
      </c>
      <c r="O38">
        <f t="shared" si="35"/>
        <v>66.25</v>
      </c>
      <c r="P38">
        <f t="shared" si="35"/>
        <v>56.25</v>
      </c>
      <c r="Q38">
        <f t="shared" si="35"/>
        <v>56.25</v>
      </c>
      <c r="R38">
        <f t="shared" si="35"/>
        <v>81.25</v>
      </c>
      <c r="S38">
        <f t="shared" si="35"/>
        <v>76.25</v>
      </c>
      <c r="T38">
        <f t="shared" si="35"/>
        <v>76.25</v>
      </c>
    </row>
    <row r="39" ht="15" spans="1:20">
      <c r="A39" s="82">
        <v>36</v>
      </c>
      <c r="B39" s="83" t="s">
        <v>18</v>
      </c>
      <c r="C39" s="83" t="s">
        <v>13</v>
      </c>
      <c r="D39" s="83" t="s">
        <v>14</v>
      </c>
      <c r="E39" s="83" t="s">
        <v>13</v>
      </c>
      <c r="F39" s="83" t="s">
        <v>13</v>
      </c>
      <c r="G39" s="83" t="s">
        <v>13</v>
      </c>
      <c r="H39" s="83" t="s">
        <v>23</v>
      </c>
      <c r="I39" s="83" t="s">
        <v>18</v>
      </c>
      <c r="J39" s="83" t="s">
        <v>23</v>
      </c>
      <c r="L39">
        <f t="shared" ref="L39:T39" si="36">IF(B39="O",((10*10)-3.75),IF(B39="A+",((9*10)-3.75),IF(B39="A",((8.5*10)-3.75),IF(B39="B+",((8*10)-3.75),IF(B39="B",((7*10)-3.75),IF(B39="C",((6*10)-3.75),IF(B39="P",((5*10)-3.75),40)))))))</f>
        <v>76.25</v>
      </c>
      <c r="M39">
        <f t="shared" si="36"/>
        <v>66.25</v>
      </c>
      <c r="N39">
        <f t="shared" si="36"/>
        <v>56.25</v>
      </c>
      <c r="O39">
        <f t="shared" si="36"/>
        <v>66.25</v>
      </c>
      <c r="P39">
        <f t="shared" si="36"/>
        <v>66.25</v>
      </c>
      <c r="Q39">
        <f t="shared" si="36"/>
        <v>66.25</v>
      </c>
      <c r="R39">
        <f t="shared" si="36"/>
        <v>81.25</v>
      </c>
      <c r="S39">
        <f t="shared" si="36"/>
        <v>76.25</v>
      </c>
      <c r="T39">
        <f t="shared" si="36"/>
        <v>81.25</v>
      </c>
    </row>
    <row r="40" ht="15" spans="1:20">
      <c r="A40" s="82">
        <v>37</v>
      </c>
      <c r="B40" s="83" t="s">
        <v>35</v>
      </c>
      <c r="C40" s="83" t="s">
        <v>23</v>
      </c>
      <c r="D40" s="83" t="s">
        <v>42</v>
      </c>
      <c r="E40" s="83" t="s">
        <v>13</v>
      </c>
      <c r="F40" s="83" t="s">
        <v>42</v>
      </c>
      <c r="G40" s="83" t="s">
        <v>23</v>
      </c>
      <c r="H40" s="83" t="s">
        <v>35</v>
      </c>
      <c r="I40" s="83" t="s">
        <v>18</v>
      </c>
      <c r="J40" s="83" t="s">
        <v>42</v>
      </c>
      <c r="L40">
        <f t="shared" ref="L40:T40" si="37">IF(B40="O",((10*10)-3.75),IF(B40="A+",((9*10)-3.75),IF(B40="A",((8.5*10)-3.75),IF(B40="B+",((8*10)-3.75),IF(B40="B",((7*10)-3.75),IF(B40="C",((6*10)-3.75),IF(B40="P",((5*10)-3.75),40)))))))</f>
        <v>96.25</v>
      </c>
      <c r="M40">
        <f t="shared" si="37"/>
        <v>81.25</v>
      </c>
      <c r="N40">
        <f t="shared" si="37"/>
        <v>86.25</v>
      </c>
      <c r="O40">
        <f t="shared" si="37"/>
        <v>66.25</v>
      </c>
      <c r="P40">
        <f t="shared" si="37"/>
        <v>86.25</v>
      </c>
      <c r="Q40">
        <f t="shared" si="37"/>
        <v>81.25</v>
      </c>
      <c r="R40">
        <f t="shared" si="37"/>
        <v>96.25</v>
      </c>
      <c r="S40">
        <f t="shared" si="37"/>
        <v>76.25</v>
      </c>
      <c r="T40">
        <f t="shared" si="37"/>
        <v>86.25</v>
      </c>
    </row>
    <row r="41" ht="15" spans="1:20">
      <c r="A41" s="82">
        <v>38</v>
      </c>
      <c r="B41" s="83" t="s">
        <v>18</v>
      </c>
      <c r="C41" s="83" t="s">
        <v>18</v>
      </c>
      <c r="D41" s="83" t="s">
        <v>23</v>
      </c>
      <c r="E41" s="83" t="s">
        <v>14</v>
      </c>
      <c r="F41" s="83" t="s">
        <v>18</v>
      </c>
      <c r="G41" s="83" t="s">
        <v>18</v>
      </c>
      <c r="H41" s="83" t="s">
        <v>42</v>
      </c>
      <c r="I41" s="83" t="s">
        <v>35</v>
      </c>
      <c r="J41" s="83" t="s">
        <v>23</v>
      </c>
      <c r="L41">
        <f t="shared" ref="L41:T41" si="38">IF(B41="O",((10*10)-3.75),IF(B41="A+",((9*10)-3.75),IF(B41="A",((8.5*10)-3.75),IF(B41="B+",((8*10)-3.75),IF(B41="B",((7*10)-3.75),IF(B41="C",((6*10)-3.75),IF(B41="P",((5*10)-3.75),40)))))))</f>
        <v>76.25</v>
      </c>
      <c r="M41">
        <f t="shared" si="38"/>
        <v>76.25</v>
      </c>
      <c r="N41">
        <f t="shared" si="38"/>
        <v>81.25</v>
      </c>
      <c r="O41">
        <f t="shared" si="38"/>
        <v>56.25</v>
      </c>
      <c r="P41">
        <f t="shared" si="38"/>
        <v>76.25</v>
      </c>
      <c r="Q41">
        <f t="shared" si="38"/>
        <v>76.25</v>
      </c>
      <c r="R41">
        <f t="shared" si="38"/>
        <v>86.25</v>
      </c>
      <c r="S41">
        <f t="shared" si="38"/>
        <v>96.25</v>
      </c>
      <c r="T41">
        <f t="shared" si="38"/>
        <v>81.25</v>
      </c>
    </row>
    <row r="42" ht="15" spans="1:20">
      <c r="A42" s="82">
        <v>39</v>
      </c>
      <c r="B42" s="83" t="s">
        <v>14</v>
      </c>
      <c r="C42" s="83" t="s">
        <v>15</v>
      </c>
      <c r="D42" s="83" t="s">
        <v>18</v>
      </c>
      <c r="E42" s="83" t="s">
        <v>14</v>
      </c>
      <c r="F42" s="83" t="s">
        <v>13</v>
      </c>
      <c r="G42" s="83" t="s">
        <v>13</v>
      </c>
      <c r="H42" s="83" t="s">
        <v>18</v>
      </c>
      <c r="I42" s="83" t="s">
        <v>13</v>
      </c>
      <c r="J42" s="83" t="s">
        <v>18</v>
      </c>
      <c r="L42">
        <f t="shared" ref="L42:T42" si="39">IF(B42="O",((10*10)-3.75),IF(B42="A+",((9*10)-3.75),IF(B42="A",((8.5*10)-3.75),IF(B42="B+",((8*10)-3.75),IF(B42="B",((7*10)-3.75),IF(B42="C",((6*10)-3.75),IF(B42="P",((5*10)-3.75),40)))))))</f>
        <v>56.25</v>
      </c>
      <c r="M42">
        <f t="shared" si="39"/>
        <v>46.25</v>
      </c>
      <c r="N42">
        <f t="shared" si="39"/>
        <v>76.25</v>
      </c>
      <c r="O42">
        <f t="shared" si="39"/>
        <v>56.25</v>
      </c>
      <c r="P42">
        <f t="shared" si="39"/>
        <v>66.25</v>
      </c>
      <c r="Q42">
        <f t="shared" si="39"/>
        <v>66.25</v>
      </c>
      <c r="R42">
        <f t="shared" si="39"/>
        <v>76.25</v>
      </c>
      <c r="S42">
        <f t="shared" si="39"/>
        <v>66.25</v>
      </c>
      <c r="T42">
        <f t="shared" si="39"/>
        <v>76.25</v>
      </c>
    </row>
    <row r="43" ht="15" spans="1:20">
      <c r="A43" s="82">
        <v>40</v>
      </c>
      <c r="B43" s="83" t="s">
        <v>14</v>
      </c>
      <c r="C43" s="83" t="s">
        <v>14</v>
      </c>
      <c r="D43" s="83" t="s">
        <v>18</v>
      </c>
      <c r="E43" s="83" t="s">
        <v>14</v>
      </c>
      <c r="F43" s="83" t="s">
        <v>18</v>
      </c>
      <c r="G43" s="83" t="s">
        <v>18</v>
      </c>
      <c r="H43" s="83" t="s">
        <v>18</v>
      </c>
      <c r="I43" s="83" t="s">
        <v>18</v>
      </c>
      <c r="J43" s="83" t="s">
        <v>18</v>
      </c>
      <c r="L43">
        <f t="shared" ref="L43:T43" si="40">IF(B43="O",((10*10)-3.75),IF(B43="A+",((9*10)-3.75),IF(B43="A",((8.5*10)-3.75),IF(B43="B+",((8*10)-3.75),IF(B43="B",((7*10)-3.75),IF(B43="C",((6*10)-3.75),IF(B43="P",((5*10)-3.75),40)))))))</f>
        <v>56.25</v>
      </c>
      <c r="M43">
        <f t="shared" si="40"/>
        <v>56.25</v>
      </c>
      <c r="N43">
        <f t="shared" si="40"/>
        <v>76.25</v>
      </c>
      <c r="O43">
        <f t="shared" si="40"/>
        <v>56.25</v>
      </c>
      <c r="P43">
        <f t="shared" si="40"/>
        <v>76.25</v>
      </c>
      <c r="Q43">
        <f t="shared" si="40"/>
        <v>76.25</v>
      </c>
      <c r="R43">
        <f t="shared" si="40"/>
        <v>76.25</v>
      </c>
      <c r="S43">
        <f t="shared" si="40"/>
        <v>76.25</v>
      </c>
      <c r="T43">
        <f t="shared" si="40"/>
        <v>76.25</v>
      </c>
    </row>
    <row r="44" ht="15" spans="1:20">
      <c r="A44" s="82">
        <v>41</v>
      </c>
      <c r="B44" s="83" t="s">
        <v>13</v>
      </c>
      <c r="C44" s="83" t="s">
        <v>13</v>
      </c>
      <c r="D44" s="83" t="s">
        <v>18</v>
      </c>
      <c r="E44" s="83" t="s">
        <v>13</v>
      </c>
      <c r="F44" s="83" t="s">
        <v>13</v>
      </c>
      <c r="G44" s="83" t="s">
        <v>13</v>
      </c>
      <c r="H44" s="83" t="s">
        <v>18</v>
      </c>
      <c r="I44" s="83" t="s">
        <v>18</v>
      </c>
      <c r="J44" s="83" t="s">
        <v>18</v>
      </c>
      <c r="L44">
        <f t="shared" ref="L44:T44" si="41">IF(B44="O",((10*10)-3.75),IF(B44="A+",((9*10)-3.75),IF(B44="A",((8.5*10)-3.75),IF(B44="B+",((8*10)-3.75),IF(B44="B",((7*10)-3.75),IF(B44="C",((6*10)-3.75),IF(B44="P",((5*10)-3.75),40)))))))</f>
        <v>66.25</v>
      </c>
      <c r="M44">
        <f t="shared" si="41"/>
        <v>66.25</v>
      </c>
      <c r="N44">
        <f t="shared" si="41"/>
        <v>76.25</v>
      </c>
      <c r="O44">
        <f t="shared" si="41"/>
        <v>66.25</v>
      </c>
      <c r="P44">
        <f t="shared" si="41"/>
        <v>66.25</v>
      </c>
      <c r="Q44">
        <f t="shared" si="41"/>
        <v>66.25</v>
      </c>
      <c r="R44">
        <f t="shared" si="41"/>
        <v>76.25</v>
      </c>
      <c r="S44">
        <f t="shared" si="41"/>
        <v>76.25</v>
      </c>
      <c r="T44">
        <f t="shared" si="41"/>
        <v>76.25</v>
      </c>
    </row>
    <row r="45" ht="15" spans="1:20">
      <c r="A45" s="82">
        <v>42</v>
      </c>
      <c r="B45" s="83" t="s">
        <v>13</v>
      </c>
      <c r="C45" s="83" t="s">
        <v>13</v>
      </c>
      <c r="D45" s="83" t="s">
        <v>18</v>
      </c>
      <c r="E45" s="83" t="s">
        <v>23</v>
      </c>
      <c r="F45" s="83" t="s">
        <v>14</v>
      </c>
      <c r="G45" s="83" t="s">
        <v>14</v>
      </c>
      <c r="H45" s="83" t="s">
        <v>23</v>
      </c>
      <c r="I45" s="83" t="s">
        <v>18</v>
      </c>
      <c r="J45" s="83" t="s">
        <v>23</v>
      </c>
      <c r="L45">
        <f t="shared" ref="L45:T45" si="42">IF(B45="O",((10*10)-3.75),IF(B45="A+",((9*10)-3.75),IF(B45="A",((8.5*10)-3.75),IF(B45="B+",((8*10)-3.75),IF(B45="B",((7*10)-3.75),IF(B45="C",((6*10)-3.75),IF(B45="P",((5*10)-3.75),40)))))))</f>
        <v>66.25</v>
      </c>
      <c r="M45">
        <f t="shared" si="42"/>
        <v>66.25</v>
      </c>
      <c r="N45">
        <f t="shared" si="42"/>
        <v>76.25</v>
      </c>
      <c r="O45">
        <f t="shared" si="42"/>
        <v>81.25</v>
      </c>
      <c r="P45">
        <f t="shared" si="42"/>
        <v>56.25</v>
      </c>
      <c r="Q45">
        <f t="shared" si="42"/>
        <v>56.25</v>
      </c>
      <c r="R45">
        <f t="shared" si="42"/>
        <v>81.25</v>
      </c>
      <c r="S45">
        <f t="shared" si="42"/>
        <v>76.25</v>
      </c>
      <c r="T45">
        <f t="shared" si="42"/>
        <v>81.25</v>
      </c>
    </row>
    <row r="46" ht="15" spans="1:20">
      <c r="A46" s="82">
        <v>43</v>
      </c>
      <c r="B46" s="83" t="s">
        <v>18</v>
      </c>
      <c r="C46" s="83" t="s">
        <v>13</v>
      </c>
      <c r="D46" s="83" t="s">
        <v>16</v>
      </c>
      <c r="E46" s="83" t="s">
        <v>14</v>
      </c>
      <c r="F46" s="83" t="s">
        <v>13</v>
      </c>
      <c r="G46" s="83" t="s">
        <v>14</v>
      </c>
      <c r="H46" s="83" t="s">
        <v>18</v>
      </c>
      <c r="I46" s="83" t="s">
        <v>18</v>
      </c>
      <c r="J46" s="83" t="s">
        <v>18</v>
      </c>
      <c r="L46">
        <f t="shared" ref="L46:T46" si="43">IF(B46="O",((10*10)-3.75),IF(B46="A+",((9*10)-3.75),IF(B46="A",((8.5*10)-3.75),IF(B46="B+",((8*10)-3.75),IF(B46="B",((7*10)-3.75),IF(B46="C",((6*10)-3.75),IF(B46="P",((5*10)-3.75),40)))))))</f>
        <v>76.25</v>
      </c>
      <c r="M46">
        <f t="shared" si="43"/>
        <v>66.25</v>
      </c>
      <c r="N46">
        <f t="shared" si="43"/>
        <v>40</v>
      </c>
      <c r="O46">
        <f t="shared" si="43"/>
        <v>56.25</v>
      </c>
      <c r="P46">
        <f t="shared" si="43"/>
        <v>66.25</v>
      </c>
      <c r="Q46">
        <f t="shared" si="43"/>
        <v>56.25</v>
      </c>
      <c r="R46">
        <f t="shared" si="43"/>
        <v>76.25</v>
      </c>
      <c r="S46">
        <f t="shared" si="43"/>
        <v>76.25</v>
      </c>
      <c r="T46">
        <f t="shared" si="43"/>
        <v>76.25</v>
      </c>
    </row>
    <row r="47" ht="15" spans="1:20">
      <c r="A47" s="82">
        <v>44</v>
      </c>
      <c r="B47" s="83" t="s">
        <v>18</v>
      </c>
      <c r="C47" s="83" t="s">
        <v>18</v>
      </c>
      <c r="D47" s="83" t="s">
        <v>18</v>
      </c>
      <c r="E47" s="83" t="s">
        <v>14</v>
      </c>
      <c r="F47" s="83" t="s">
        <v>13</v>
      </c>
      <c r="G47" s="83" t="s">
        <v>13</v>
      </c>
      <c r="H47" s="83" t="s">
        <v>35</v>
      </c>
      <c r="I47" s="83" t="s">
        <v>23</v>
      </c>
      <c r="J47" s="83" t="s">
        <v>23</v>
      </c>
      <c r="L47">
        <f t="shared" ref="L47:T47" si="44">IF(B47="O",((10*10)-3.75),IF(B47="A+",((9*10)-3.75),IF(B47="A",((8.5*10)-3.75),IF(B47="B+",((8*10)-3.75),IF(B47="B",((7*10)-3.75),IF(B47="C",((6*10)-3.75),IF(B47="P",((5*10)-3.75),40)))))))</f>
        <v>76.25</v>
      </c>
      <c r="M47">
        <f t="shared" si="44"/>
        <v>76.25</v>
      </c>
      <c r="N47">
        <f t="shared" si="44"/>
        <v>76.25</v>
      </c>
      <c r="O47">
        <f t="shared" si="44"/>
        <v>56.25</v>
      </c>
      <c r="P47">
        <f t="shared" si="44"/>
        <v>66.25</v>
      </c>
      <c r="Q47">
        <f t="shared" si="44"/>
        <v>66.25</v>
      </c>
      <c r="R47">
        <f t="shared" si="44"/>
        <v>96.25</v>
      </c>
      <c r="S47">
        <f t="shared" si="44"/>
        <v>81.25</v>
      </c>
      <c r="T47">
        <f t="shared" si="44"/>
        <v>81.25</v>
      </c>
    </row>
    <row r="48" ht="15" spans="1:20">
      <c r="A48" s="82">
        <v>45</v>
      </c>
      <c r="B48" s="83" t="s">
        <v>23</v>
      </c>
      <c r="C48" s="83" t="s">
        <v>13</v>
      </c>
      <c r="D48" s="83" t="s">
        <v>23</v>
      </c>
      <c r="E48" s="83" t="s">
        <v>14</v>
      </c>
      <c r="F48" s="83" t="s">
        <v>13</v>
      </c>
      <c r="G48" s="83" t="s">
        <v>13</v>
      </c>
      <c r="H48" s="83" t="s">
        <v>42</v>
      </c>
      <c r="I48" s="83" t="s">
        <v>18</v>
      </c>
      <c r="J48" s="83" t="s">
        <v>23</v>
      </c>
      <c r="L48">
        <f t="shared" ref="L48:T48" si="45">IF(B48="O",((10*10)-3.75),IF(B48="A+",((9*10)-3.75),IF(B48="A",((8.5*10)-3.75),IF(B48="B+",((8*10)-3.75),IF(B48="B",((7*10)-3.75),IF(B48="C",((6*10)-3.75),IF(B48="P",((5*10)-3.75),40)))))))</f>
        <v>81.25</v>
      </c>
      <c r="M48">
        <f t="shared" si="45"/>
        <v>66.25</v>
      </c>
      <c r="N48">
        <f t="shared" si="45"/>
        <v>81.25</v>
      </c>
      <c r="O48">
        <f t="shared" si="45"/>
        <v>56.25</v>
      </c>
      <c r="P48">
        <f t="shared" si="45"/>
        <v>66.25</v>
      </c>
      <c r="Q48">
        <f t="shared" si="45"/>
        <v>66.25</v>
      </c>
      <c r="R48">
        <f t="shared" si="45"/>
        <v>86.25</v>
      </c>
      <c r="S48">
        <f t="shared" si="45"/>
        <v>76.25</v>
      </c>
      <c r="T48">
        <f t="shared" si="45"/>
        <v>81.25</v>
      </c>
    </row>
    <row r="49" ht="15" spans="1:20">
      <c r="A49" s="82">
        <v>46</v>
      </c>
      <c r="B49" s="83" t="s">
        <v>18</v>
      </c>
      <c r="C49" s="83" t="s">
        <v>13</v>
      </c>
      <c r="D49" s="83" t="s">
        <v>18</v>
      </c>
      <c r="E49" s="83" t="s">
        <v>14</v>
      </c>
      <c r="F49" s="83" t="s">
        <v>13</v>
      </c>
      <c r="G49" s="83" t="s">
        <v>14</v>
      </c>
      <c r="H49" s="83" t="s">
        <v>18</v>
      </c>
      <c r="I49" s="83" t="s">
        <v>18</v>
      </c>
      <c r="J49" s="83" t="s">
        <v>18</v>
      </c>
      <c r="L49">
        <f t="shared" ref="L49:T49" si="46">IF(B49="O",((10*10)-3.75),IF(B49="A+",((9*10)-3.75),IF(B49="A",((8.5*10)-3.75),IF(B49="B+",((8*10)-3.75),IF(B49="B",((7*10)-3.75),IF(B49="C",((6*10)-3.75),IF(B49="P",((5*10)-3.75),40)))))))</f>
        <v>76.25</v>
      </c>
      <c r="M49">
        <f t="shared" si="46"/>
        <v>66.25</v>
      </c>
      <c r="N49">
        <f t="shared" si="46"/>
        <v>76.25</v>
      </c>
      <c r="O49">
        <f t="shared" si="46"/>
        <v>56.25</v>
      </c>
      <c r="P49">
        <f t="shared" si="46"/>
        <v>66.25</v>
      </c>
      <c r="Q49">
        <f t="shared" si="46"/>
        <v>56.25</v>
      </c>
      <c r="R49">
        <f t="shared" si="46"/>
        <v>76.25</v>
      </c>
      <c r="S49">
        <f t="shared" si="46"/>
        <v>76.25</v>
      </c>
      <c r="T49">
        <f t="shared" si="46"/>
        <v>76.25</v>
      </c>
    </row>
    <row r="50" ht="15" spans="1:20">
      <c r="A50" s="82">
        <v>47</v>
      </c>
      <c r="B50" s="83" t="s">
        <v>35</v>
      </c>
      <c r="C50" s="83" t="s">
        <v>42</v>
      </c>
      <c r="D50" s="83" t="s">
        <v>35</v>
      </c>
      <c r="E50" s="83" t="s">
        <v>42</v>
      </c>
      <c r="F50" s="83" t="s">
        <v>18</v>
      </c>
      <c r="G50" s="83" t="s">
        <v>23</v>
      </c>
      <c r="H50" s="83" t="s">
        <v>42</v>
      </c>
      <c r="I50" s="83" t="s">
        <v>23</v>
      </c>
      <c r="J50" s="83" t="s">
        <v>23</v>
      </c>
      <c r="L50">
        <f t="shared" ref="L50:T50" si="47">IF(B50="O",((10*10)-3.75),IF(B50="A+",((9*10)-3.75),IF(B50="A",((8.5*10)-3.75),IF(B50="B+",((8*10)-3.75),IF(B50="B",((7*10)-3.75),IF(B50="C",((6*10)-3.75),IF(B50="P",((5*10)-3.75),40)))))))</f>
        <v>96.25</v>
      </c>
      <c r="M50">
        <f t="shared" si="47"/>
        <v>86.25</v>
      </c>
      <c r="N50">
        <f t="shared" si="47"/>
        <v>96.25</v>
      </c>
      <c r="O50">
        <f t="shared" si="47"/>
        <v>86.25</v>
      </c>
      <c r="P50">
        <f t="shared" si="47"/>
        <v>76.25</v>
      </c>
      <c r="Q50">
        <f t="shared" si="47"/>
        <v>81.25</v>
      </c>
      <c r="R50">
        <f t="shared" si="47"/>
        <v>86.25</v>
      </c>
      <c r="S50">
        <f t="shared" si="47"/>
        <v>81.25</v>
      </c>
      <c r="T50">
        <f t="shared" si="47"/>
        <v>81.25</v>
      </c>
    </row>
    <row r="51" ht="15" spans="1:20">
      <c r="A51" s="82">
        <v>48</v>
      </c>
      <c r="B51" s="83" t="s">
        <v>18</v>
      </c>
      <c r="C51" s="83" t="s">
        <v>13</v>
      </c>
      <c r="D51" s="83" t="s">
        <v>13</v>
      </c>
      <c r="E51" s="83" t="s">
        <v>13</v>
      </c>
      <c r="F51" s="83" t="s">
        <v>13</v>
      </c>
      <c r="G51" s="83" t="s">
        <v>18</v>
      </c>
      <c r="H51" s="83" t="s">
        <v>18</v>
      </c>
      <c r="I51" s="83" t="s">
        <v>18</v>
      </c>
      <c r="J51" s="83" t="s">
        <v>18</v>
      </c>
      <c r="L51">
        <f t="shared" ref="L51:T51" si="48">IF(B51="O",((10*10)-3.75),IF(B51="A+",((9*10)-3.75),IF(B51="A",((8.5*10)-3.75),IF(B51="B+",((8*10)-3.75),IF(B51="B",((7*10)-3.75),IF(B51="C",((6*10)-3.75),IF(B51="P",((5*10)-3.75),40)))))))</f>
        <v>76.25</v>
      </c>
      <c r="M51">
        <f t="shared" si="48"/>
        <v>66.25</v>
      </c>
      <c r="N51">
        <f t="shared" si="48"/>
        <v>66.25</v>
      </c>
      <c r="O51">
        <f t="shared" si="48"/>
        <v>66.25</v>
      </c>
      <c r="P51">
        <f t="shared" si="48"/>
        <v>66.25</v>
      </c>
      <c r="Q51">
        <f t="shared" si="48"/>
        <v>76.25</v>
      </c>
      <c r="R51">
        <f t="shared" si="48"/>
        <v>76.25</v>
      </c>
      <c r="S51">
        <f t="shared" si="48"/>
        <v>76.25</v>
      </c>
      <c r="T51">
        <f t="shared" si="48"/>
        <v>76.25</v>
      </c>
    </row>
    <row r="52" ht="15" spans="1:20">
      <c r="A52" s="82">
        <v>49</v>
      </c>
      <c r="B52" s="83" t="s">
        <v>13</v>
      </c>
      <c r="C52" s="83" t="s">
        <v>13</v>
      </c>
      <c r="D52" s="83" t="s">
        <v>18</v>
      </c>
      <c r="E52" s="83" t="s">
        <v>14</v>
      </c>
      <c r="F52" s="83" t="s">
        <v>18</v>
      </c>
      <c r="G52" s="83" t="s">
        <v>14</v>
      </c>
      <c r="H52" s="83" t="s">
        <v>18</v>
      </c>
      <c r="I52" s="83" t="s">
        <v>35</v>
      </c>
      <c r="J52" s="83" t="s">
        <v>23</v>
      </c>
      <c r="L52">
        <f t="shared" ref="L52:T52" si="49">IF(B52="O",((10*10)-3.75),IF(B52="A+",((9*10)-3.75),IF(B52="A",((8.5*10)-3.75),IF(B52="B+",((8*10)-3.75),IF(B52="B",((7*10)-3.75),IF(B52="C",((6*10)-3.75),IF(B52="P",((5*10)-3.75),40)))))))</f>
        <v>66.25</v>
      </c>
      <c r="M52">
        <f t="shared" si="49"/>
        <v>66.25</v>
      </c>
      <c r="N52">
        <f t="shared" si="49"/>
        <v>76.25</v>
      </c>
      <c r="O52">
        <f t="shared" si="49"/>
        <v>56.25</v>
      </c>
      <c r="P52">
        <f t="shared" si="49"/>
        <v>76.25</v>
      </c>
      <c r="Q52">
        <f t="shared" si="49"/>
        <v>56.25</v>
      </c>
      <c r="R52">
        <f t="shared" si="49"/>
        <v>76.25</v>
      </c>
      <c r="S52">
        <f t="shared" si="49"/>
        <v>96.25</v>
      </c>
      <c r="T52">
        <f t="shared" si="49"/>
        <v>81.25</v>
      </c>
    </row>
    <row r="54" spans="11:20">
      <c r="K54" s="84">
        <v>70</v>
      </c>
      <c r="L54">
        <f t="shared" ref="L54:T54" si="50">COUNTIF(L$4:L$53,"&gt;=70")</f>
        <v>34</v>
      </c>
      <c r="M54">
        <f t="shared" si="50"/>
        <v>20</v>
      </c>
      <c r="N54">
        <f t="shared" si="50"/>
        <v>29</v>
      </c>
      <c r="O54">
        <f t="shared" si="50"/>
        <v>9</v>
      </c>
      <c r="P54">
        <f t="shared" si="50"/>
        <v>21</v>
      </c>
      <c r="Q54">
        <f t="shared" si="50"/>
        <v>20</v>
      </c>
      <c r="R54">
        <f t="shared" si="50"/>
        <v>49</v>
      </c>
      <c r="S54">
        <f t="shared" si="50"/>
        <v>47</v>
      </c>
      <c r="T54">
        <f t="shared" si="50"/>
        <v>48</v>
      </c>
    </row>
    <row r="55" spans="11:20">
      <c r="K55" s="84">
        <v>65</v>
      </c>
      <c r="L55">
        <f t="shared" ref="L55:T55" si="51">COUNTIF(L$4:L$53,"&gt;=65")</f>
        <v>41</v>
      </c>
      <c r="M55">
        <f t="shared" si="51"/>
        <v>38</v>
      </c>
      <c r="N55">
        <f t="shared" si="51"/>
        <v>42</v>
      </c>
      <c r="O55">
        <f t="shared" si="51"/>
        <v>24</v>
      </c>
      <c r="P55">
        <f t="shared" si="51"/>
        <v>42</v>
      </c>
      <c r="Q55">
        <f t="shared" si="51"/>
        <v>37</v>
      </c>
      <c r="R55">
        <f t="shared" si="51"/>
        <v>49</v>
      </c>
      <c r="S55">
        <f t="shared" si="51"/>
        <v>49</v>
      </c>
      <c r="T55">
        <f t="shared" si="51"/>
        <v>49</v>
      </c>
    </row>
    <row r="56" spans="11:20">
      <c r="K56" s="84">
        <v>55</v>
      </c>
      <c r="L56">
        <f t="shared" ref="L56:T56" si="52">COUNTIF(L$4:L$53,"&gt;=55")</f>
        <v>48</v>
      </c>
      <c r="M56">
        <f t="shared" si="52"/>
        <v>46</v>
      </c>
      <c r="N56">
        <f t="shared" si="52"/>
        <v>45</v>
      </c>
      <c r="O56">
        <f t="shared" si="52"/>
        <v>49</v>
      </c>
      <c r="P56">
        <f t="shared" si="52"/>
        <v>49</v>
      </c>
      <c r="Q56">
        <f t="shared" si="52"/>
        <v>48</v>
      </c>
      <c r="R56">
        <f t="shared" si="52"/>
        <v>49</v>
      </c>
      <c r="S56">
        <f t="shared" si="52"/>
        <v>49</v>
      </c>
      <c r="T56">
        <f t="shared" si="52"/>
        <v>49</v>
      </c>
    </row>
    <row r="58" spans="11:20">
      <c r="K58" s="85">
        <v>0.7</v>
      </c>
      <c r="L58">
        <f>ROUND((L54/49)*100,0)</f>
        <v>69</v>
      </c>
      <c r="M58">
        <f t="shared" ref="M58:T58" si="53">ROUND((M54/49)*100,0)</f>
        <v>41</v>
      </c>
      <c r="N58">
        <f t="shared" si="53"/>
        <v>59</v>
      </c>
      <c r="O58">
        <f t="shared" si="53"/>
        <v>18</v>
      </c>
      <c r="P58">
        <f t="shared" si="53"/>
        <v>43</v>
      </c>
      <c r="Q58">
        <f t="shared" si="53"/>
        <v>41</v>
      </c>
      <c r="R58">
        <f t="shared" si="53"/>
        <v>100</v>
      </c>
      <c r="S58">
        <f t="shared" si="53"/>
        <v>96</v>
      </c>
      <c r="T58">
        <f t="shared" si="53"/>
        <v>98</v>
      </c>
    </row>
    <row r="59" spans="11:20">
      <c r="K59" s="85">
        <v>0.65</v>
      </c>
      <c r="L59">
        <f>ROUND((L55/49)*100,0)</f>
        <v>84</v>
      </c>
      <c r="M59">
        <f>ROUND((M55/49)*100,0)</f>
        <v>78</v>
      </c>
      <c r="N59">
        <f>ROUND((N55/49)*100,0)</f>
        <v>86</v>
      </c>
      <c r="O59">
        <f>ROUND((O55/49)*100,0)</f>
        <v>49</v>
      </c>
      <c r="P59">
        <f>ROUND((P55/49)*100,0)</f>
        <v>86</v>
      </c>
      <c r="Q59">
        <f>ROUND((Q55/49)*100,0)</f>
        <v>76</v>
      </c>
      <c r="R59">
        <f>ROUND((R55/49)*100,0)</f>
        <v>100</v>
      </c>
      <c r="S59">
        <f>ROUND((S55/49)*100,0)</f>
        <v>100</v>
      </c>
      <c r="T59">
        <f>ROUND((T55/49)*100,0)</f>
        <v>100</v>
      </c>
    </row>
    <row r="60" spans="11:20">
      <c r="K60" s="85">
        <v>0.55</v>
      </c>
      <c r="L60">
        <f>ROUND((L56/49)*100,0)</f>
        <v>98</v>
      </c>
      <c r="M60">
        <f>ROUND((M56/49)*100,0)</f>
        <v>94</v>
      </c>
      <c r="N60">
        <f>ROUND((N56/49)*100,0)</f>
        <v>92</v>
      </c>
      <c r="O60">
        <f>ROUND((O56/49)*100,0)</f>
        <v>100</v>
      </c>
      <c r="P60">
        <f>ROUND((P56/49)*100,0)</f>
        <v>100</v>
      </c>
      <c r="Q60">
        <f>ROUND((Q56/49)*100,0)</f>
        <v>98</v>
      </c>
      <c r="R60">
        <f>ROUND((R56/49)*100,0)</f>
        <v>100</v>
      </c>
      <c r="S60">
        <f>ROUND((S56/49)*100,0)</f>
        <v>100</v>
      </c>
      <c r="T60">
        <f>ROUND((T56/49)*100,0)</f>
        <v>100</v>
      </c>
    </row>
    <row r="61" spans="21:21">
      <c r="U61" s="88" t="s">
        <v>207</v>
      </c>
    </row>
    <row r="62" spans="9:21">
      <c r="I62" s="86" t="s">
        <v>208</v>
      </c>
      <c r="J62" s="86"/>
      <c r="K62" s="86"/>
      <c r="L62">
        <f t="shared" ref="L62:T62" si="54">IF(L58&gt;70,3,IF(L58&gt;60,2,IF(L58&gt;50,1,0)))</f>
        <v>2</v>
      </c>
      <c r="M62">
        <f t="shared" si="54"/>
        <v>0</v>
      </c>
      <c r="N62">
        <f t="shared" si="54"/>
        <v>1</v>
      </c>
      <c r="O62">
        <f t="shared" si="54"/>
        <v>0</v>
      </c>
      <c r="P62">
        <f t="shared" si="54"/>
        <v>0</v>
      </c>
      <c r="Q62">
        <f t="shared" si="54"/>
        <v>0</v>
      </c>
      <c r="R62">
        <f t="shared" si="54"/>
        <v>3</v>
      </c>
      <c r="S62">
        <f t="shared" si="54"/>
        <v>3</v>
      </c>
      <c r="T62">
        <f t="shared" si="54"/>
        <v>3</v>
      </c>
      <c r="U62">
        <f t="shared" ref="U62:U64" si="55">ROUND((SUM(L62:T62)/9),0)</f>
        <v>1</v>
      </c>
    </row>
    <row r="63" spans="9:21">
      <c r="I63" s="87" t="s">
        <v>209</v>
      </c>
      <c r="J63" s="87"/>
      <c r="K63" s="87"/>
      <c r="L63">
        <f t="shared" ref="L63:T63" si="56">IF(L59&gt;70,3,IF(L59&gt;60,2,IF(L59&gt;50,1,0)))</f>
        <v>3</v>
      </c>
      <c r="M63">
        <f t="shared" si="56"/>
        <v>3</v>
      </c>
      <c r="N63">
        <f t="shared" si="56"/>
        <v>3</v>
      </c>
      <c r="O63">
        <f t="shared" si="56"/>
        <v>0</v>
      </c>
      <c r="P63">
        <f t="shared" si="56"/>
        <v>3</v>
      </c>
      <c r="Q63">
        <f t="shared" si="56"/>
        <v>3</v>
      </c>
      <c r="R63">
        <f t="shared" si="56"/>
        <v>3</v>
      </c>
      <c r="S63">
        <f t="shared" si="56"/>
        <v>3</v>
      </c>
      <c r="T63">
        <f t="shared" si="56"/>
        <v>3</v>
      </c>
      <c r="U63">
        <f t="shared" si="55"/>
        <v>3</v>
      </c>
    </row>
    <row r="64" spans="9:21">
      <c r="I64" s="87" t="s">
        <v>210</v>
      </c>
      <c r="J64" s="87"/>
      <c r="K64" s="87"/>
      <c r="L64">
        <f t="shared" ref="L64:T64" si="57">IF(L60&gt;70,3,IF(L60&gt;60,2,IF(L60&gt;50,1,0)))</f>
        <v>3</v>
      </c>
      <c r="M64">
        <f t="shared" si="57"/>
        <v>3</v>
      </c>
      <c r="N64">
        <f t="shared" si="57"/>
        <v>3</v>
      </c>
      <c r="O64">
        <f t="shared" si="57"/>
        <v>3</v>
      </c>
      <c r="P64">
        <f t="shared" si="57"/>
        <v>3</v>
      </c>
      <c r="Q64">
        <f t="shared" si="57"/>
        <v>3</v>
      </c>
      <c r="R64">
        <f t="shared" si="57"/>
        <v>3</v>
      </c>
      <c r="S64">
        <f t="shared" si="57"/>
        <v>3</v>
      </c>
      <c r="T64">
        <f t="shared" si="57"/>
        <v>3</v>
      </c>
      <c r="U64">
        <f t="shared" si="55"/>
        <v>3</v>
      </c>
    </row>
  </sheetData>
  <mergeCells count="1">
    <mergeCell ref="A1:L1"/>
  </mergeCells>
  <conditionalFormatting sqref="B3:J3">
    <cfRule type="containsText" dxfId="3" priority="4" operator="between" text="F">
      <formula>NOT(ISERROR(SEARCH("F",B3)))</formula>
    </cfRule>
  </conditionalFormatting>
  <conditionalFormatting sqref="L3:T3">
    <cfRule type="containsText" dxfId="3" priority="2" operator="between" text="F">
      <formula>NOT(ISERROR(SEARCH("F",L3)))</formula>
    </cfRule>
  </conditionalFormatting>
  <conditionalFormatting sqref="B4:J52">
    <cfRule type="containsText" dxfId="6" priority="1" operator="between" text="f">
      <formula>NOT(ISERROR(SEARCH("f",B4)))</formula>
    </cfRule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Y76"/>
  <sheetViews>
    <sheetView workbookViewId="0">
      <selection activeCell="T2" sqref="T2:Y2"/>
    </sheetView>
  </sheetViews>
  <sheetFormatPr defaultColWidth="9" defaultRowHeight="12.75"/>
  <cols>
    <col min="1" max="1" width="5.57333333333333" customWidth="1"/>
    <col min="2" max="2" width="3.14" customWidth="1"/>
    <col min="3" max="3" width="27.8533333333333" customWidth="1"/>
    <col min="4" max="9" width="11" customWidth="1"/>
  </cols>
  <sheetData>
    <row r="2" spans="2:25">
      <c r="B2" s="140"/>
      <c r="C2" s="140"/>
      <c r="D2" s="117" t="s">
        <v>89</v>
      </c>
      <c r="E2" s="117" t="s">
        <v>90</v>
      </c>
      <c r="F2" s="117" t="s">
        <v>91</v>
      </c>
      <c r="G2" s="117" t="s">
        <v>92</v>
      </c>
      <c r="H2" s="117" t="s">
        <v>93</v>
      </c>
      <c r="I2" s="117" t="s">
        <v>94</v>
      </c>
      <c r="K2" s="117" t="s">
        <v>89</v>
      </c>
      <c r="L2" s="117" t="s">
        <v>90</v>
      </c>
      <c r="M2" s="117" t="s">
        <v>91</v>
      </c>
      <c r="N2" s="117" t="s">
        <v>92</v>
      </c>
      <c r="O2" s="117" t="s">
        <v>93</v>
      </c>
      <c r="P2" s="117" t="s">
        <v>94</v>
      </c>
      <c r="Q2" s="158"/>
      <c r="R2" s="158"/>
      <c r="T2" s="117" t="s">
        <v>89</v>
      </c>
      <c r="U2" s="117" t="s">
        <v>90</v>
      </c>
      <c r="V2" s="117" t="s">
        <v>91</v>
      </c>
      <c r="W2" s="117" t="s">
        <v>92</v>
      </c>
      <c r="X2" s="117" t="s">
        <v>93</v>
      </c>
      <c r="Y2" s="117" t="s">
        <v>94</v>
      </c>
    </row>
    <row r="3" spans="2:25">
      <c r="B3" s="140">
        <v>1</v>
      </c>
      <c r="C3" s="163" t="s">
        <v>95</v>
      </c>
      <c r="D3" s="163">
        <v>31.53</v>
      </c>
      <c r="E3" s="163">
        <v>38.38</v>
      </c>
      <c r="F3" s="163">
        <v>37.76</v>
      </c>
      <c r="G3" s="163">
        <v>39</v>
      </c>
      <c r="H3" s="163">
        <v>38</v>
      </c>
      <c r="I3" s="163">
        <v>37</v>
      </c>
      <c r="K3" s="157" t="s">
        <v>13</v>
      </c>
      <c r="L3" s="157" t="s">
        <v>16</v>
      </c>
      <c r="M3" s="157" t="s">
        <v>13</v>
      </c>
      <c r="N3" s="157" t="s">
        <v>13</v>
      </c>
      <c r="O3" s="157" t="s">
        <v>13</v>
      </c>
      <c r="P3" s="157" t="s">
        <v>14</v>
      </c>
      <c r="T3" s="140">
        <f t="shared" ref="T3:Y3" si="0">IF(K3="O",90,IF(K3="A+",85,IF(K3="A",80,IF(K3="B+",70,IF(K3="B",60,IF(K3="C",50,IF(K3="P",45,40)))))))</f>
        <v>60</v>
      </c>
      <c r="U3" s="140">
        <f t="shared" si="0"/>
        <v>40</v>
      </c>
      <c r="V3" s="140">
        <f t="shared" si="0"/>
        <v>60</v>
      </c>
      <c r="W3" s="140">
        <f t="shared" si="0"/>
        <v>60</v>
      </c>
      <c r="X3" s="140">
        <f t="shared" si="0"/>
        <v>60</v>
      </c>
      <c r="Y3" s="140">
        <f t="shared" si="0"/>
        <v>50</v>
      </c>
    </row>
    <row r="4" spans="2:25">
      <c r="B4" s="140">
        <v>2</v>
      </c>
      <c r="C4" s="163" t="s">
        <v>96</v>
      </c>
      <c r="D4" s="163">
        <v>36.17</v>
      </c>
      <c r="E4" s="163">
        <v>44.72</v>
      </c>
      <c r="F4" s="163">
        <v>43</v>
      </c>
      <c r="G4" s="163">
        <v>42</v>
      </c>
      <c r="H4" s="163">
        <v>40</v>
      </c>
      <c r="I4" s="163">
        <v>40</v>
      </c>
      <c r="K4" s="157" t="s">
        <v>18</v>
      </c>
      <c r="L4" s="157" t="s">
        <v>18</v>
      </c>
      <c r="M4" s="157" t="s">
        <v>18</v>
      </c>
      <c r="N4" s="157" t="s">
        <v>18</v>
      </c>
      <c r="O4" s="157" t="s">
        <v>18</v>
      </c>
      <c r="P4" s="157" t="s">
        <v>18</v>
      </c>
      <c r="T4" s="140">
        <f t="shared" ref="T4:Y4" si="1">IF(K4="O",90,IF(K4="A+",85,IF(K4="A",80,IF(K4="B+",70,IF(K4="B",60,IF(K4="C",50,IF(K4="P",45,40)))))))</f>
        <v>70</v>
      </c>
      <c r="U4" s="140">
        <f t="shared" si="1"/>
        <v>70</v>
      </c>
      <c r="V4" s="140">
        <f t="shared" si="1"/>
        <v>70</v>
      </c>
      <c r="W4" s="140">
        <f t="shared" si="1"/>
        <v>70</v>
      </c>
      <c r="X4" s="140">
        <f t="shared" si="1"/>
        <v>70</v>
      </c>
      <c r="Y4" s="140">
        <f t="shared" si="1"/>
        <v>70</v>
      </c>
    </row>
    <row r="5" spans="2:25">
      <c r="B5" s="140">
        <v>3</v>
      </c>
      <c r="C5" s="163" t="s">
        <v>97</v>
      </c>
      <c r="D5" s="163">
        <v>34.65</v>
      </c>
      <c r="E5" s="163">
        <v>38</v>
      </c>
      <c r="F5" s="163">
        <v>42.68</v>
      </c>
      <c r="G5" s="163">
        <v>38</v>
      </c>
      <c r="H5" s="163">
        <v>33</v>
      </c>
      <c r="I5" s="163">
        <v>44</v>
      </c>
      <c r="K5" s="157" t="s">
        <v>13</v>
      </c>
      <c r="L5" s="157" t="s">
        <v>16</v>
      </c>
      <c r="M5" s="157" t="s">
        <v>16</v>
      </c>
      <c r="N5" s="157" t="s">
        <v>14</v>
      </c>
      <c r="O5" s="157" t="s">
        <v>14</v>
      </c>
      <c r="P5" s="157" t="s">
        <v>13</v>
      </c>
      <c r="T5" s="140">
        <f t="shared" ref="T5:Y5" si="2">IF(K5="O",90,IF(K5="A+",85,IF(K5="A",80,IF(K5="B+",70,IF(K5="B",60,IF(K5="C",50,IF(K5="P",45,40)))))))</f>
        <v>60</v>
      </c>
      <c r="U5" s="140">
        <f t="shared" si="2"/>
        <v>40</v>
      </c>
      <c r="V5" s="140">
        <f t="shared" si="2"/>
        <v>40</v>
      </c>
      <c r="W5" s="140">
        <f t="shared" si="2"/>
        <v>50</v>
      </c>
      <c r="X5" s="140">
        <f t="shared" si="2"/>
        <v>50</v>
      </c>
      <c r="Y5" s="140">
        <f t="shared" si="2"/>
        <v>60</v>
      </c>
    </row>
    <row r="6" spans="2:25">
      <c r="B6" s="140">
        <v>4</v>
      </c>
      <c r="C6" s="163" t="s">
        <v>98</v>
      </c>
      <c r="D6" s="163">
        <v>32.53</v>
      </c>
      <c r="E6" s="163">
        <v>31.88</v>
      </c>
      <c r="F6" s="163">
        <v>41.76</v>
      </c>
      <c r="G6" s="163">
        <v>39</v>
      </c>
      <c r="H6" s="163">
        <v>33</v>
      </c>
      <c r="I6" s="163">
        <v>37</v>
      </c>
      <c r="K6" s="157" t="s">
        <v>13</v>
      </c>
      <c r="L6" s="157" t="s">
        <v>16</v>
      </c>
      <c r="M6" s="157" t="s">
        <v>13</v>
      </c>
      <c r="N6" s="157" t="s">
        <v>13</v>
      </c>
      <c r="O6" s="157" t="s">
        <v>14</v>
      </c>
      <c r="P6" s="157" t="s">
        <v>14</v>
      </c>
      <c r="T6" s="140">
        <f t="shared" ref="T6:Y6" si="3">IF(K6="O",90,IF(K6="A+",85,IF(K6="A",80,IF(K6="B+",70,IF(K6="B",60,IF(K6="C",50,IF(K6="P",45,40)))))))</f>
        <v>60</v>
      </c>
      <c r="U6" s="140">
        <f t="shared" si="3"/>
        <v>40</v>
      </c>
      <c r="V6" s="140">
        <f t="shared" si="3"/>
        <v>60</v>
      </c>
      <c r="W6" s="140">
        <f t="shared" si="3"/>
        <v>60</v>
      </c>
      <c r="X6" s="140">
        <f t="shared" si="3"/>
        <v>50</v>
      </c>
      <c r="Y6" s="140">
        <f t="shared" si="3"/>
        <v>50</v>
      </c>
    </row>
    <row r="7" spans="2:25">
      <c r="B7" s="140">
        <v>5</v>
      </c>
      <c r="C7" s="163" t="s">
        <v>99</v>
      </c>
      <c r="D7" s="163">
        <v>42.65</v>
      </c>
      <c r="E7" s="163">
        <v>44.4</v>
      </c>
      <c r="F7" s="163">
        <v>43.88</v>
      </c>
      <c r="G7" s="163">
        <v>44</v>
      </c>
      <c r="H7" s="163">
        <v>42</v>
      </c>
      <c r="I7" s="163">
        <v>44</v>
      </c>
      <c r="K7" s="157" t="s">
        <v>18</v>
      </c>
      <c r="L7" s="157" t="s">
        <v>13</v>
      </c>
      <c r="M7" s="157" t="s">
        <v>18</v>
      </c>
      <c r="N7" s="157" t="s">
        <v>18</v>
      </c>
      <c r="O7" s="157" t="s">
        <v>13</v>
      </c>
      <c r="P7" s="157" t="s">
        <v>23</v>
      </c>
      <c r="T7" s="140">
        <f t="shared" ref="T7:Y7" si="4">IF(K7="O",90,IF(K7="A+",85,IF(K7="A",80,IF(K7="B+",70,IF(K7="B",60,IF(K7="C",50,IF(K7="P",45,40)))))))</f>
        <v>70</v>
      </c>
      <c r="U7" s="140">
        <f t="shared" si="4"/>
        <v>60</v>
      </c>
      <c r="V7" s="140">
        <f t="shared" si="4"/>
        <v>70</v>
      </c>
      <c r="W7" s="140">
        <f t="shared" si="4"/>
        <v>70</v>
      </c>
      <c r="X7" s="140">
        <f t="shared" si="4"/>
        <v>60</v>
      </c>
      <c r="Y7" s="140">
        <f t="shared" si="4"/>
        <v>80</v>
      </c>
    </row>
    <row r="8" ht="16.5" customHeight="1" spans="2:25">
      <c r="B8" s="140">
        <v>6</v>
      </c>
      <c r="C8" s="163" t="s">
        <v>100</v>
      </c>
      <c r="D8" s="163">
        <v>35.09</v>
      </c>
      <c r="E8" s="163">
        <v>37.44</v>
      </c>
      <c r="F8" s="163">
        <v>40.4</v>
      </c>
      <c r="G8" s="163">
        <v>41</v>
      </c>
      <c r="H8" s="163">
        <v>39</v>
      </c>
      <c r="I8" s="163">
        <v>46</v>
      </c>
      <c r="K8" s="157" t="s">
        <v>18</v>
      </c>
      <c r="L8" s="157" t="s">
        <v>13</v>
      </c>
      <c r="M8" s="157" t="s">
        <v>13</v>
      </c>
      <c r="N8" s="157" t="s">
        <v>13</v>
      </c>
      <c r="O8" s="157" t="s">
        <v>13</v>
      </c>
      <c r="P8" s="157" t="s">
        <v>13</v>
      </c>
      <c r="T8" s="140">
        <f t="shared" ref="T8:Y8" si="5">IF(K8="O",90,IF(K8="A+",85,IF(K8="A",80,IF(K8="B+",70,IF(K8="B",60,IF(K8="C",50,IF(K8="P",45,40)))))))</f>
        <v>70</v>
      </c>
      <c r="U8" s="140">
        <f t="shared" si="5"/>
        <v>60</v>
      </c>
      <c r="V8" s="140">
        <f t="shared" si="5"/>
        <v>60</v>
      </c>
      <c r="W8" s="140">
        <f t="shared" si="5"/>
        <v>60</v>
      </c>
      <c r="X8" s="140">
        <f t="shared" si="5"/>
        <v>60</v>
      </c>
      <c r="Y8" s="140">
        <f t="shared" si="5"/>
        <v>60</v>
      </c>
    </row>
    <row r="9" spans="2:25">
      <c r="B9" s="140">
        <v>7</v>
      </c>
      <c r="C9" s="163" t="s">
        <v>101</v>
      </c>
      <c r="D9" s="163">
        <v>38.93</v>
      </c>
      <c r="E9" s="163">
        <v>38.28</v>
      </c>
      <c r="F9" s="163">
        <v>38.96</v>
      </c>
      <c r="G9" s="163">
        <v>46</v>
      </c>
      <c r="H9" s="163">
        <v>30</v>
      </c>
      <c r="I9" s="163">
        <v>46</v>
      </c>
      <c r="K9" s="157" t="s">
        <v>14</v>
      </c>
      <c r="L9" s="157" t="s">
        <v>16</v>
      </c>
      <c r="M9" s="157" t="s">
        <v>14</v>
      </c>
      <c r="N9" s="157" t="s">
        <v>14</v>
      </c>
      <c r="O9" s="157" t="s">
        <v>14</v>
      </c>
      <c r="P9" s="157" t="s">
        <v>14</v>
      </c>
      <c r="T9" s="140">
        <f t="shared" ref="T9:Y9" si="6">IF(K9="O",90,IF(K9="A+",85,IF(K9="A",80,IF(K9="B+",70,IF(K9="B",60,IF(K9="C",50,IF(K9="P",45,40)))))))</f>
        <v>50</v>
      </c>
      <c r="U9" s="140">
        <f t="shared" si="6"/>
        <v>40</v>
      </c>
      <c r="V9" s="140">
        <f t="shared" si="6"/>
        <v>50</v>
      </c>
      <c r="W9" s="140">
        <f t="shared" si="6"/>
        <v>50</v>
      </c>
      <c r="X9" s="140">
        <f t="shared" si="6"/>
        <v>50</v>
      </c>
      <c r="Y9" s="140">
        <f t="shared" si="6"/>
        <v>50</v>
      </c>
    </row>
    <row r="10" spans="2:25">
      <c r="B10" s="140">
        <v>8</v>
      </c>
      <c r="C10" s="163" t="s">
        <v>102</v>
      </c>
      <c r="D10" s="163">
        <v>36.13</v>
      </c>
      <c r="E10" s="163">
        <v>34.68</v>
      </c>
      <c r="F10" s="163">
        <v>45.36</v>
      </c>
      <c r="G10" s="163">
        <v>40</v>
      </c>
      <c r="H10" s="163">
        <v>41</v>
      </c>
      <c r="I10" s="163">
        <v>41</v>
      </c>
      <c r="K10" s="157" t="s">
        <v>23</v>
      </c>
      <c r="L10" s="157" t="s">
        <v>18</v>
      </c>
      <c r="M10" s="157" t="s">
        <v>42</v>
      </c>
      <c r="N10" s="157" t="s">
        <v>23</v>
      </c>
      <c r="O10" s="157" t="s">
        <v>13</v>
      </c>
      <c r="P10" s="157" t="s">
        <v>18</v>
      </c>
      <c r="T10" s="140">
        <f t="shared" ref="T10:Y10" si="7">IF(K10="O",90,IF(K10="A+",85,IF(K10="A",80,IF(K10="B+",70,IF(K10="B",60,IF(K10="C",50,IF(K10="P",45,40)))))))</f>
        <v>80</v>
      </c>
      <c r="U10" s="140">
        <f t="shared" si="7"/>
        <v>70</v>
      </c>
      <c r="V10" s="140">
        <f t="shared" si="7"/>
        <v>85</v>
      </c>
      <c r="W10" s="140">
        <f t="shared" si="7"/>
        <v>80</v>
      </c>
      <c r="X10" s="140">
        <f t="shared" si="7"/>
        <v>60</v>
      </c>
      <c r="Y10" s="140">
        <f t="shared" si="7"/>
        <v>70</v>
      </c>
    </row>
    <row r="11" spans="2:25">
      <c r="B11" s="140">
        <v>9</v>
      </c>
      <c r="C11" s="163" t="s">
        <v>103</v>
      </c>
      <c r="D11" s="163">
        <v>26.25</v>
      </c>
      <c r="E11" s="163">
        <v>30.9</v>
      </c>
      <c r="F11" s="163">
        <v>34.56</v>
      </c>
      <c r="G11" s="163">
        <v>35</v>
      </c>
      <c r="H11" s="163">
        <v>40</v>
      </c>
      <c r="I11" s="163">
        <v>35</v>
      </c>
      <c r="K11" s="157" t="s">
        <v>13</v>
      </c>
      <c r="L11" s="157" t="s">
        <v>16</v>
      </c>
      <c r="M11" s="157" t="s">
        <v>14</v>
      </c>
      <c r="N11" s="157" t="s">
        <v>16</v>
      </c>
      <c r="O11" s="157" t="s">
        <v>14</v>
      </c>
      <c r="P11" s="157" t="s">
        <v>14</v>
      </c>
      <c r="T11" s="140">
        <f t="shared" ref="T11:Y11" si="8">IF(K11="O",90,IF(K11="A+",85,IF(K11="A",80,IF(K11="B+",70,IF(K11="B",60,IF(K11="C",50,IF(K11="P",45,40)))))))</f>
        <v>60</v>
      </c>
      <c r="U11" s="140">
        <f t="shared" si="8"/>
        <v>40</v>
      </c>
      <c r="V11" s="140">
        <f t="shared" si="8"/>
        <v>50</v>
      </c>
      <c r="W11" s="140">
        <f t="shared" si="8"/>
        <v>40</v>
      </c>
      <c r="X11" s="140">
        <f t="shared" si="8"/>
        <v>50</v>
      </c>
      <c r="Y11" s="140">
        <f t="shared" si="8"/>
        <v>50</v>
      </c>
    </row>
    <row r="12" spans="2:25">
      <c r="B12" s="140">
        <v>10</v>
      </c>
      <c r="C12" s="163" t="s">
        <v>104</v>
      </c>
      <c r="D12" s="163">
        <v>28.68</v>
      </c>
      <c r="E12" s="163">
        <v>31.98</v>
      </c>
      <c r="F12" s="163">
        <v>33.54</v>
      </c>
      <c r="G12" s="163">
        <v>31</v>
      </c>
      <c r="H12" s="163">
        <v>30</v>
      </c>
      <c r="I12" s="163">
        <v>35</v>
      </c>
      <c r="K12" s="157" t="s">
        <v>13</v>
      </c>
      <c r="L12" s="157" t="s">
        <v>14</v>
      </c>
      <c r="M12" s="157" t="s">
        <v>13</v>
      </c>
      <c r="N12" s="157" t="s">
        <v>13</v>
      </c>
      <c r="O12" s="157" t="s">
        <v>13</v>
      </c>
      <c r="P12" s="157" t="s">
        <v>18</v>
      </c>
      <c r="T12" s="140">
        <f t="shared" ref="T12:Y12" si="9">IF(K12="O",90,IF(K12="A+",85,IF(K12="A",80,IF(K12="B+",70,IF(K12="B",60,IF(K12="C",50,IF(K12="P",45,40)))))))</f>
        <v>60</v>
      </c>
      <c r="U12" s="140">
        <f t="shared" si="9"/>
        <v>50</v>
      </c>
      <c r="V12" s="140">
        <f t="shared" si="9"/>
        <v>60</v>
      </c>
      <c r="W12" s="140">
        <f t="shared" si="9"/>
        <v>60</v>
      </c>
      <c r="X12" s="140">
        <f t="shared" si="9"/>
        <v>60</v>
      </c>
      <c r="Y12" s="140">
        <f t="shared" si="9"/>
        <v>70</v>
      </c>
    </row>
    <row r="13" spans="2:25">
      <c r="B13" s="140">
        <v>11</v>
      </c>
      <c r="C13" s="163" t="s">
        <v>105</v>
      </c>
      <c r="D13" s="163">
        <v>33.33</v>
      </c>
      <c r="E13" s="163">
        <v>37.58</v>
      </c>
      <c r="F13" s="163">
        <v>41.24</v>
      </c>
      <c r="G13" s="163">
        <v>38</v>
      </c>
      <c r="H13" s="163">
        <v>30</v>
      </c>
      <c r="I13" s="163">
        <v>33</v>
      </c>
      <c r="K13" s="157" t="s">
        <v>13</v>
      </c>
      <c r="L13" s="157" t="s">
        <v>16</v>
      </c>
      <c r="M13" s="157" t="s">
        <v>14</v>
      </c>
      <c r="N13" s="157" t="s">
        <v>13</v>
      </c>
      <c r="O13" s="157" t="s">
        <v>14</v>
      </c>
      <c r="P13" s="157" t="s">
        <v>14</v>
      </c>
      <c r="T13" s="140">
        <f t="shared" ref="T13:Y13" si="10">IF(K13="O",90,IF(K13="A+",85,IF(K13="A",80,IF(K13="B+",70,IF(K13="B",60,IF(K13="C",50,IF(K13="P",45,40)))))))</f>
        <v>60</v>
      </c>
      <c r="U13" s="140">
        <f t="shared" si="10"/>
        <v>40</v>
      </c>
      <c r="V13" s="140">
        <f t="shared" si="10"/>
        <v>50</v>
      </c>
      <c r="W13" s="140">
        <f t="shared" si="10"/>
        <v>60</v>
      </c>
      <c r="X13" s="140">
        <f t="shared" si="10"/>
        <v>50</v>
      </c>
      <c r="Y13" s="140">
        <f t="shared" si="10"/>
        <v>50</v>
      </c>
    </row>
    <row r="14" spans="2:25">
      <c r="B14" s="140">
        <v>12</v>
      </c>
      <c r="C14" s="163" t="s">
        <v>106</v>
      </c>
      <c r="D14" s="163">
        <v>29.77</v>
      </c>
      <c r="E14" s="163">
        <v>34.72</v>
      </c>
      <c r="F14" s="163">
        <v>34.76</v>
      </c>
      <c r="G14" s="163">
        <v>38</v>
      </c>
      <c r="H14" s="163">
        <v>30</v>
      </c>
      <c r="I14" s="163">
        <v>36</v>
      </c>
      <c r="K14" s="157" t="s">
        <v>18</v>
      </c>
      <c r="L14" s="157" t="s">
        <v>13</v>
      </c>
      <c r="M14" s="157" t="s">
        <v>18</v>
      </c>
      <c r="N14" s="157" t="s">
        <v>18</v>
      </c>
      <c r="O14" s="157" t="s">
        <v>13</v>
      </c>
      <c r="P14" s="157" t="s">
        <v>18</v>
      </c>
      <c r="T14" s="140">
        <f t="shared" ref="T14:Y14" si="11">IF(K14="O",90,IF(K14="A+",85,IF(K14="A",80,IF(K14="B+",70,IF(K14="B",60,IF(K14="C",50,IF(K14="P",45,40)))))))</f>
        <v>70</v>
      </c>
      <c r="U14" s="140">
        <f t="shared" si="11"/>
        <v>60</v>
      </c>
      <c r="V14" s="140">
        <f t="shared" si="11"/>
        <v>70</v>
      </c>
      <c r="W14" s="140">
        <f t="shared" si="11"/>
        <v>70</v>
      </c>
      <c r="X14" s="140">
        <f t="shared" si="11"/>
        <v>60</v>
      </c>
      <c r="Y14" s="140">
        <f t="shared" si="11"/>
        <v>70</v>
      </c>
    </row>
    <row r="15" spans="2:25">
      <c r="B15" s="140">
        <v>13</v>
      </c>
      <c r="C15" s="163" t="s">
        <v>107</v>
      </c>
      <c r="D15" s="163">
        <v>41.25</v>
      </c>
      <c r="E15" s="163">
        <v>43</v>
      </c>
      <c r="F15" s="163">
        <v>41.68</v>
      </c>
      <c r="G15" s="163">
        <v>41</v>
      </c>
      <c r="H15" s="163">
        <v>38</v>
      </c>
      <c r="I15" s="163">
        <v>40</v>
      </c>
      <c r="K15" s="157" t="s">
        <v>18</v>
      </c>
      <c r="L15" s="157" t="s">
        <v>14</v>
      </c>
      <c r="M15" s="157" t="s">
        <v>13</v>
      </c>
      <c r="N15" s="157" t="s">
        <v>18</v>
      </c>
      <c r="O15" s="157" t="s">
        <v>13</v>
      </c>
      <c r="P15" s="157" t="s">
        <v>18</v>
      </c>
      <c r="T15" s="140">
        <f t="shared" ref="T15:Y15" si="12">IF(K15="O",90,IF(K15="A+",85,IF(K15="A",80,IF(K15="B+",70,IF(K15="B",60,IF(K15="C",50,IF(K15="P",45,40)))))))</f>
        <v>70</v>
      </c>
      <c r="U15" s="140">
        <f t="shared" si="12"/>
        <v>50</v>
      </c>
      <c r="V15" s="140">
        <f t="shared" si="12"/>
        <v>60</v>
      </c>
      <c r="W15" s="140">
        <f t="shared" si="12"/>
        <v>70</v>
      </c>
      <c r="X15" s="140">
        <f t="shared" si="12"/>
        <v>60</v>
      </c>
      <c r="Y15" s="140">
        <f t="shared" si="12"/>
        <v>70</v>
      </c>
    </row>
    <row r="16" spans="2:25">
      <c r="B16" s="140">
        <v>14</v>
      </c>
      <c r="C16" s="163" t="s">
        <v>108</v>
      </c>
      <c r="D16" s="163">
        <v>41.23</v>
      </c>
      <c r="E16" s="163">
        <v>46.08</v>
      </c>
      <c r="F16" s="163">
        <v>41.76</v>
      </c>
      <c r="G16" s="163">
        <v>42</v>
      </c>
      <c r="H16" s="163">
        <v>39</v>
      </c>
      <c r="I16" s="163">
        <v>41</v>
      </c>
      <c r="K16" s="157" t="s">
        <v>23</v>
      </c>
      <c r="L16" s="157" t="s">
        <v>18</v>
      </c>
      <c r="M16" s="157" t="s">
        <v>42</v>
      </c>
      <c r="N16" s="157" t="s">
        <v>23</v>
      </c>
      <c r="O16" s="157" t="s">
        <v>18</v>
      </c>
      <c r="P16" s="157" t="s">
        <v>23</v>
      </c>
      <c r="T16" s="140">
        <f t="shared" ref="T16:Y16" si="13">IF(K16="O",90,IF(K16="A+",85,IF(K16="A",80,IF(K16="B+",70,IF(K16="B",60,IF(K16="C",50,IF(K16="P",45,40)))))))</f>
        <v>80</v>
      </c>
      <c r="U16" s="140">
        <f t="shared" si="13"/>
        <v>70</v>
      </c>
      <c r="V16" s="140">
        <f t="shared" si="13"/>
        <v>85</v>
      </c>
      <c r="W16" s="140">
        <f t="shared" si="13"/>
        <v>80</v>
      </c>
      <c r="X16" s="140">
        <f t="shared" si="13"/>
        <v>70</v>
      </c>
      <c r="Y16" s="140">
        <f t="shared" si="13"/>
        <v>80</v>
      </c>
    </row>
    <row r="17" spans="2:25">
      <c r="B17" s="140">
        <v>15</v>
      </c>
      <c r="C17" s="163" t="s">
        <v>109</v>
      </c>
      <c r="D17" s="163">
        <v>37.25</v>
      </c>
      <c r="E17" s="163">
        <v>44.6</v>
      </c>
      <c r="F17" s="163">
        <v>40.48</v>
      </c>
      <c r="G17" s="163">
        <v>37</v>
      </c>
      <c r="H17" s="163">
        <v>32</v>
      </c>
      <c r="I17" s="163">
        <v>33</v>
      </c>
      <c r="K17" s="157" t="s">
        <v>18</v>
      </c>
      <c r="L17" s="157" t="s">
        <v>16</v>
      </c>
      <c r="M17" s="157" t="s">
        <v>13</v>
      </c>
      <c r="N17" s="157" t="s">
        <v>13</v>
      </c>
      <c r="O17" s="157" t="s">
        <v>13</v>
      </c>
      <c r="P17" s="157" t="s">
        <v>13</v>
      </c>
      <c r="T17" s="140">
        <f t="shared" ref="T17:Y17" si="14">IF(K17="O",90,IF(K17="A+",85,IF(K17="A",80,IF(K17="B+",70,IF(K17="B",60,IF(K17="C",50,IF(K17="P",45,40)))))))</f>
        <v>70</v>
      </c>
      <c r="U17" s="140">
        <f t="shared" si="14"/>
        <v>40</v>
      </c>
      <c r="V17" s="140">
        <f t="shared" si="14"/>
        <v>60</v>
      </c>
      <c r="W17" s="140">
        <f t="shared" si="14"/>
        <v>60</v>
      </c>
      <c r="X17" s="140">
        <f t="shared" si="14"/>
        <v>60</v>
      </c>
      <c r="Y17" s="140">
        <f t="shared" si="14"/>
        <v>60</v>
      </c>
    </row>
    <row r="18" spans="2:25">
      <c r="B18" s="140">
        <v>16</v>
      </c>
      <c r="C18" s="163" t="s">
        <v>110</v>
      </c>
      <c r="D18" s="163">
        <v>42.29</v>
      </c>
      <c r="E18" s="163">
        <v>40.24</v>
      </c>
      <c r="F18" s="163">
        <v>40.4</v>
      </c>
      <c r="G18" s="163">
        <v>43</v>
      </c>
      <c r="H18" s="163">
        <v>37</v>
      </c>
      <c r="I18" s="163">
        <v>35</v>
      </c>
      <c r="K18" s="157" t="s">
        <v>13</v>
      </c>
      <c r="L18" s="157" t="s">
        <v>16</v>
      </c>
      <c r="M18" s="157" t="s">
        <v>14</v>
      </c>
      <c r="N18" s="157" t="s">
        <v>13</v>
      </c>
      <c r="O18" s="157" t="s">
        <v>14</v>
      </c>
      <c r="P18" s="157" t="s">
        <v>13</v>
      </c>
      <c r="T18" s="140">
        <f t="shared" ref="T18:Y18" si="15">IF(K18="O",90,IF(K18="A+",85,IF(K18="A",80,IF(K18="B+",70,IF(K18="B",60,IF(K18="C",50,IF(K18="P",45,40)))))))</f>
        <v>60</v>
      </c>
      <c r="U18" s="140">
        <f t="shared" si="15"/>
        <v>40</v>
      </c>
      <c r="V18" s="140">
        <f t="shared" si="15"/>
        <v>50</v>
      </c>
      <c r="W18" s="140">
        <f t="shared" si="15"/>
        <v>60</v>
      </c>
      <c r="X18" s="140">
        <f t="shared" si="15"/>
        <v>50</v>
      </c>
      <c r="Y18" s="140">
        <f t="shared" si="15"/>
        <v>60</v>
      </c>
    </row>
    <row r="19" spans="2:25">
      <c r="B19" s="140">
        <v>17</v>
      </c>
      <c r="C19" s="163" t="s">
        <v>111</v>
      </c>
      <c r="D19" s="163">
        <v>37.75</v>
      </c>
      <c r="E19" s="163">
        <v>49.4</v>
      </c>
      <c r="F19" s="163">
        <v>45.32</v>
      </c>
      <c r="G19" s="163">
        <v>41</v>
      </c>
      <c r="H19" s="163">
        <v>40</v>
      </c>
      <c r="I19" s="163">
        <v>43</v>
      </c>
      <c r="K19" s="157" t="s">
        <v>42</v>
      </c>
      <c r="L19" s="157" t="s">
        <v>18</v>
      </c>
      <c r="M19" s="157" t="s">
        <v>23</v>
      </c>
      <c r="N19" s="157" t="s">
        <v>18</v>
      </c>
      <c r="O19" s="157" t="s">
        <v>42</v>
      </c>
      <c r="P19" s="157" t="s">
        <v>23</v>
      </c>
      <c r="T19" s="140">
        <f t="shared" ref="T19:Y19" si="16">IF(K19="O",90,IF(K19="A+",85,IF(K19="A",80,IF(K19="B+",70,IF(K19="B",60,IF(K19="C",50,IF(K19="P",45,40)))))))</f>
        <v>85</v>
      </c>
      <c r="U19" s="140">
        <f t="shared" si="16"/>
        <v>70</v>
      </c>
      <c r="V19" s="140">
        <f t="shared" si="16"/>
        <v>80</v>
      </c>
      <c r="W19" s="140">
        <f t="shared" si="16"/>
        <v>70</v>
      </c>
      <c r="X19" s="140">
        <f t="shared" si="16"/>
        <v>85</v>
      </c>
      <c r="Y19" s="140">
        <f t="shared" si="16"/>
        <v>80</v>
      </c>
    </row>
    <row r="20" spans="2:25">
      <c r="B20" s="140">
        <v>18</v>
      </c>
      <c r="C20" s="163" t="s">
        <v>112</v>
      </c>
      <c r="D20" s="163">
        <v>26.33</v>
      </c>
      <c r="E20" s="163">
        <v>24.18</v>
      </c>
      <c r="F20" s="163">
        <v>31.14</v>
      </c>
      <c r="G20" s="163">
        <v>28</v>
      </c>
      <c r="H20" s="163">
        <v>30</v>
      </c>
      <c r="I20" s="163">
        <v>24</v>
      </c>
      <c r="K20" s="157" t="s">
        <v>14</v>
      </c>
      <c r="L20" s="157" t="s">
        <v>14</v>
      </c>
      <c r="M20" s="157" t="s">
        <v>15</v>
      </c>
      <c r="N20" s="157" t="s">
        <v>16</v>
      </c>
      <c r="O20" s="157" t="s">
        <v>16</v>
      </c>
      <c r="P20" s="157" t="s">
        <v>14</v>
      </c>
      <c r="T20" s="140">
        <f t="shared" ref="T20:Y20" si="17">IF(K20="O",90,IF(K20="A+",85,IF(K20="A",80,IF(K20="B+",70,IF(K20="B",60,IF(K20="C",50,IF(K20="P",45,40)))))))</f>
        <v>50</v>
      </c>
      <c r="U20" s="140">
        <f t="shared" si="17"/>
        <v>50</v>
      </c>
      <c r="V20" s="140">
        <f t="shared" si="17"/>
        <v>45</v>
      </c>
      <c r="W20" s="140">
        <f t="shared" si="17"/>
        <v>40</v>
      </c>
      <c r="X20" s="140">
        <f t="shared" si="17"/>
        <v>40</v>
      </c>
      <c r="Y20" s="140">
        <f t="shared" si="17"/>
        <v>50</v>
      </c>
    </row>
    <row r="21" spans="2:25">
      <c r="B21" s="140">
        <v>19</v>
      </c>
      <c r="C21" s="163" t="s">
        <v>113</v>
      </c>
      <c r="D21" s="163">
        <v>29.81</v>
      </c>
      <c r="E21" s="163">
        <v>31.16</v>
      </c>
      <c r="F21" s="163">
        <v>37.92</v>
      </c>
      <c r="G21" s="163">
        <v>37</v>
      </c>
      <c r="H21" s="163">
        <v>30</v>
      </c>
      <c r="I21" s="163">
        <v>32</v>
      </c>
      <c r="K21" s="157" t="s">
        <v>18</v>
      </c>
      <c r="L21" s="157" t="s">
        <v>14</v>
      </c>
      <c r="M21" s="157" t="s">
        <v>18</v>
      </c>
      <c r="N21" s="157" t="s">
        <v>13</v>
      </c>
      <c r="O21" s="157" t="s">
        <v>13</v>
      </c>
      <c r="P21" s="157" t="s">
        <v>13</v>
      </c>
      <c r="T21" s="140">
        <f t="shared" ref="T21:Y21" si="18">IF(K21="O",90,IF(K21="A+",85,IF(K21="A",80,IF(K21="B+",70,IF(K21="B",60,IF(K21="C",50,IF(K21="P",45,40)))))))</f>
        <v>70</v>
      </c>
      <c r="U21" s="140">
        <f t="shared" si="18"/>
        <v>50</v>
      </c>
      <c r="V21" s="140">
        <f t="shared" si="18"/>
        <v>70</v>
      </c>
      <c r="W21" s="140">
        <f t="shared" si="18"/>
        <v>60</v>
      </c>
      <c r="X21" s="140">
        <f t="shared" si="18"/>
        <v>60</v>
      </c>
      <c r="Y21" s="140">
        <f t="shared" si="18"/>
        <v>60</v>
      </c>
    </row>
    <row r="22" spans="2:25">
      <c r="B22" s="140">
        <v>20</v>
      </c>
      <c r="C22" s="163" t="s">
        <v>114</v>
      </c>
      <c r="D22" s="163">
        <v>31.67</v>
      </c>
      <c r="E22" s="163">
        <v>37.92</v>
      </c>
      <c r="F22" s="163">
        <v>38.88</v>
      </c>
      <c r="G22" s="163">
        <v>40</v>
      </c>
      <c r="H22" s="163">
        <v>34</v>
      </c>
      <c r="I22" s="163">
        <v>38</v>
      </c>
      <c r="K22" s="157" t="s">
        <v>18</v>
      </c>
      <c r="L22" s="157" t="s">
        <v>14</v>
      </c>
      <c r="M22" s="157" t="s">
        <v>14</v>
      </c>
      <c r="N22" s="157" t="s">
        <v>14</v>
      </c>
      <c r="O22" s="157" t="s">
        <v>13</v>
      </c>
      <c r="P22" s="157" t="s">
        <v>14</v>
      </c>
      <c r="T22" s="140">
        <f t="shared" ref="T22:Y22" si="19">IF(K22="O",90,IF(K22="A+",85,IF(K22="A",80,IF(K22="B+",70,IF(K22="B",60,IF(K22="C",50,IF(K22="P",45,40)))))))</f>
        <v>70</v>
      </c>
      <c r="U22" s="140">
        <f t="shared" si="19"/>
        <v>50</v>
      </c>
      <c r="V22" s="140">
        <f t="shared" si="19"/>
        <v>50</v>
      </c>
      <c r="W22" s="140">
        <f t="shared" si="19"/>
        <v>50</v>
      </c>
      <c r="X22" s="140">
        <f t="shared" si="19"/>
        <v>60</v>
      </c>
      <c r="Y22" s="140">
        <f t="shared" si="19"/>
        <v>50</v>
      </c>
    </row>
    <row r="23" spans="2:25">
      <c r="B23" s="140">
        <v>21</v>
      </c>
      <c r="C23" s="163" t="s">
        <v>115</v>
      </c>
      <c r="D23" s="163">
        <v>29.95</v>
      </c>
      <c r="E23" s="163">
        <v>42.6</v>
      </c>
      <c r="F23" s="163">
        <v>36.68</v>
      </c>
      <c r="G23" s="163">
        <v>39</v>
      </c>
      <c r="H23" s="163">
        <v>49</v>
      </c>
      <c r="I23" s="163">
        <v>41</v>
      </c>
      <c r="K23" s="157" t="s">
        <v>18</v>
      </c>
      <c r="L23" s="157" t="s">
        <v>16</v>
      </c>
      <c r="M23" s="157" t="s">
        <v>18</v>
      </c>
      <c r="N23" s="157" t="s">
        <v>14</v>
      </c>
      <c r="O23" s="157" t="s">
        <v>14</v>
      </c>
      <c r="P23" s="157" t="s">
        <v>13</v>
      </c>
      <c r="T23" s="140">
        <f t="shared" ref="T23:Y23" si="20">IF(K23="O",90,IF(K23="A+",85,IF(K23="A",80,IF(K23="B+",70,IF(K23="B",60,IF(K23="C",50,IF(K23="P",45,40)))))))</f>
        <v>70</v>
      </c>
      <c r="U23" s="140">
        <f t="shared" si="20"/>
        <v>40</v>
      </c>
      <c r="V23" s="140">
        <f t="shared" si="20"/>
        <v>70</v>
      </c>
      <c r="W23" s="140">
        <f t="shared" si="20"/>
        <v>50</v>
      </c>
      <c r="X23" s="140">
        <f t="shared" si="20"/>
        <v>50</v>
      </c>
      <c r="Y23" s="140">
        <f t="shared" si="20"/>
        <v>60</v>
      </c>
    </row>
    <row r="24" spans="2:25">
      <c r="B24" s="140">
        <v>22</v>
      </c>
      <c r="C24" s="163" t="s">
        <v>116</v>
      </c>
      <c r="D24" s="163">
        <v>43.37</v>
      </c>
      <c r="E24" s="163">
        <v>49.92</v>
      </c>
      <c r="F24" s="163">
        <v>45</v>
      </c>
      <c r="G24" s="163">
        <v>44</v>
      </c>
      <c r="H24" s="163">
        <v>49</v>
      </c>
      <c r="I24" s="163">
        <v>46</v>
      </c>
      <c r="K24" s="157" t="s">
        <v>13</v>
      </c>
      <c r="L24" s="157" t="s">
        <v>14</v>
      </c>
      <c r="M24" s="157" t="s">
        <v>18</v>
      </c>
      <c r="N24" s="157" t="s">
        <v>18</v>
      </c>
      <c r="O24" s="157" t="s">
        <v>14</v>
      </c>
      <c r="P24" s="157" t="s">
        <v>18</v>
      </c>
      <c r="T24" s="140">
        <f t="shared" ref="T24:Y24" si="21">IF(K24="O",90,IF(K24="A+",85,IF(K24="A",80,IF(K24="B+",70,IF(K24="B",60,IF(K24="C",50,IF(K24="P",45,40)))))))</f>
        <v>60</v>
      </c>
      <c r="U24" s="140">
        <f t="shared" si="21"/>
        <v>50</v>
      </c>
      <c r="V24" s="140">
        <f t="shared" si="21"/>
        <v>70</v>
      </c>
      <c r="W24" s="140">
        <f t="shared" si="21"/>
        <v>70</v>
      </c>
      <c r="X24" s="140">
        <f t="shared" si="21"/>
        <v>50</v>
      </c>
      <c r="Y24" s="140">
        <f t="shared" si="21"/>
        <v>70</v>
      </c>
    </row>
    <row r="25" spans="2:25">
      <c r="B25" s="140">
        <v>23</v>
      </c>
      <c r="C25" s="163" t="s">
        <v>117</v>
      </c>
      <c r="D25" s="163">
        <v>39.94</v>
      </c>
      <c r="E25" s="163">
        <v>40.34</v>
      </c>
      <c r="F25" s="163">
        <v>39.36</v>
      </c>
      <c r="G25" s="163">
        <v>41</v>
      </c>
      <c r="H25" s="163">
        <v>46</v>
      </c>
      <c r="I25" s="163">
        <v>33</v>
      </c>
      <c r="K25" s="157" t="s">
        <v>13</v>
      </c>
      <c r="L25" s="157" t="s">
        <v>16</v>
      </c>
      <c r="M25" s="157" t="s">
        <v>16</v>
      </c>
      <c r="N25" s="157" t="s">
        <v>16</v>
      </c>
      <c r="O25" s="157" t="s">
        <v>16</v>
      </c>
      <c r="P25" s="157" t="s">
        <v>15</v>
      </c>
      <c r="T25" s="140">
        <f t="shared" ref="T25:Y25" si="22">IF(K25="O",90,IF(K25="A+",85,IF(K25="A",80,IF(K25="B+",70,IF(K25="B",60,IF(K25="C",50,IF(K25="P",45,40)))))))</f>
        <v>60</v>
      </c>
      <c r="U25" s="140">
        <f t="shared" si="22"/>
        <v>40</v>
      </c>
      <c r="V25" s="140">
        <f t="shared" si="22"/>
        <v>40</v>
      </c>
      <c r="W25" s="140">
        <f t="shared" si="22"/>
        <v>40</v>
      </c>
      <c r="X25" s="140">
        <f t="shared" si="22"/>
        <v>40</v>
      </c>
      <c r="Y25" s="140">
        <f t="shared" si="22"/>
        <v>45</v>
      </c>
    </row>
    <row r="26" spans="2:25">
      <c r="B26" s="140">
        <v>24</v>
      </c>
      <c r="C26" s="163" t="s">
        <v>118</v>
      </c>
      <c r="D26" s="163">
        <v>34.05</v>
      </c>
      <c r="E26" s="163">
        <v>38</v>
      </c>
      <c r="F26" s="163">
        <v>40.76</v>
      </c>
      <c r="G26" s="163">
        <v>37</v>
      </c>
      <c r="H26" s="163">
        <v>30</v>
      </c>
      <c r="I26" s="163">
        <v>37</v>
      </c>
      <c r="K26" s="157" t="s">
        <v>14</v>
      </c>
      <c r="L26" s="157" t="s">
        <v>16</v>
      </c>
      <c r="M26" s="157" t="s">
        <v>14</v>
      </c>
      <c r="N26" s="157" t="s">
        <v>14</v>
      </c>
      <c r="O26" s="157" t="s">
        <v>14</v>
      </c>
      <c r="P26" s="157" t="s">
        <v>13</v>
      </c>
      <c r="T26" s="140">
        <f t="shared" ref="T26:Y26" si="23">IF(K26="O",90,IF(K26="A+",85,IF(K26="A",80,IF(K26="B+",70,IF(K26="B",60,IF(K26="C",50,IF(K26="P",45,40)))))))</f>
        <v>50</v>
      </c>
      <c r="U26" s="140">
        <f t="shared" si="23"/>
        <v>40</v>
      </c>
      <c r="V26" s="140">
        <f t="shared" si="23"/>
        <v>50</v>
      </c>
      <c r="W26" s="140">
        <f t="shared" si="23"/>
        <v>50</v>
      </c>
      <c r="X26" s="140">
        <f t="shared" si="23"/>
        <v>50</v>
      </c>
      <c r="Y26" s="140">
        <f t="shared" si="23"/>
        <v>60</v>
      </c>
    </row>
    <row r="27" spans="2:25">
      <c r="B27" s="140">
        <v>25</v>
      </c>
      <c r="C27" s="163" t="s">
        <v>119</v>
      </c>
      <c r="D27" s="163">
        <v>37.33</v>
      </c>
      <c r="E27" s="163">
        <v>45.18</v>
      </c>
      <c r="F27" s="163">
        <v>35.3</v>
      </c>
      <c r="G27" s="163">
        <v>37</v>
      </c>
      <c r="H27" s="163">
        <v>35</v>
      </c>
      <c r="I27" s="163">
        <v>37</v>
      </c>
      <c r="K27" s="157" t="s">
        <v>18</v>
      </c>
      <c r="L27" s="157" t="s">
        <v>14</v>
      </c>
      <c r="M27" s="157" t="s">
        <v>18</v>
      </c>
      <c r="N27" s="157" t="s">
        <v>13</v>
      </c>
      <c r="O27" s="157" t="s">
        <v>13</v>
      </c>
      <c r="P27" s="157" t="s">
        <v>18</v>
      </c>
      <c r="T27" s="140">
        <f t="shared" ref="T27:Y27" si="24">IF(K27="O",90,IF(K27="A+",85,IF(K27="A",80,IF(K27="B+",70,IF(K27="B",60,IF(K27="C",50,IF(K27="P",45,40)))))))</f>
        <v>70</v>
      </c>
      <c r="U27" s="140">
        <f t="shared" si="24"/>
        <v>50</v>
      </c>
      <c r="V27" s="140">
        <f t="shared" si="24"/>
        <v>70</v>
      </c>
      <c r="W27" s="140">
        <f t="shared" si="24"/>
        <v>60</v>
      </c>
      <c r="X27" s="140">
        <f t="shared" si="24"/>
        <v>60</v>
      </c>
      <c r="Y27" s="140">
        <f t="shared" si="24"/>
        <v>70</v>
      </c>
    </row>
    <row r="28" spans="2:25">
      <c r="B28" s="140">
        <v>26</v>
      </c>
      <c r="C28" s="163" t="s">
        <v>120</v>
      </c>
      <c r="D28" s="163">
        <v>26.92</v>
      </c>
      <c r="E28" s="163">
        <v>23.92</v>
      </c>
      <c r="F28" s="163">
        <v>30.88</v>
      </c>
      <c r="G28" s="163">
        <v>30</v>
      </c>
      <c r="H28" s="163">
        <v>35</v>
      </c>
      <c r="I28" s="163">
        <v>29</v>
      </c>
      <c r="K28" s="157" t="s">
        <v>18</v>
      </c>
      <c r="L28" s="157" t="s">
        <v>14</v>
      </c>
      <c r="M28" s="157" t="s">
        <v>18</v>
      </c>
      <c r="N28" s="157" t="s">
        <v>14</v>
      </c>
      <c r="O28" s="157" t="s">
        <v>14</v>
      </c>
      <c r="P28" s="157" t="s">
        <v>23</v>
      </c>
      <c r="T28" s="140">
        <f t="shared" ref="T28:Y28" si="25">IF(K28="O",90,IF(K28="A+",85,IF(K28="A",80,IF(K28="B+",70,IF(K28="B",60,IF(K28="C",50,IF(K28="P",45,40)))))))</f>
        <v>70</v>
      </c>
      <c r="U28" s="140">
        <f t="shared" si="25"/>
        <v>50</v>
      </c>
      <c r="V28" s="140">
        <f t="shared" si="25"/>
        <v>70</v>
      </c>
      <c r="W28" s="140">
        <f t="shared" si="25"/>
        <v>50</v>
      </c>
      <c r="X28" s="140">
        <f t="shared" si="25"/>
        <v>50</v>
      </c>
      <c r="Y28" s="140">
        <f t="shared" si="25"/>
        <v>80</v>
      </c>
    </row>
    <row r="29" spans="2:25">
      <c r="B29" s="140">
        <v>27</v>
      </c>
      <c r="C29" s="163" t="s">
        <v>121</v>
      </c>
      <c r="D29" s="163">
        <v>27.35</v>
      </c>
      <c r="E29" s="163">
        <v>26.4</v>
      </c>
      <c r="F29" s="163">
        <v>34.56</v>
      </c>
      <c r="G29" s="163">
        <v>37</v>
      </c>
      <c r="H29" s="163">
        <v>34</v>
      </c>
      <c r="I29" s="163">
        <v>33</v>
      </c>
      <c r="K29" s="157" t="s">
        <v>14</v>
      </c>
      <c r="L29" s="157" t="s">
        <v>16</v>
      </c>
      <c r="M29" s="157" t="s">
        <v>14</v>
      </c>
      <c r="N29" s="157" t="s">
        <v>16</v>
      </c>
      <c r="O29" s="157" t="s">
        <v>16</v>
      </c>
      <c r="P29" s="157" t="s">
        <v>14</v>
      </c>
      <c r="T29" s="140">
        <f t="shared" ref="T29:Y29" si="26">IF(K29="O",90,IF(K29="A+",85,IF(K29="A",80,IF(K29="B+",70,IF(K29="B",60,IF(K29="C",50,IF(K29="P",45,40)))))))</f>
        <v>50</v>
      </c>
      <c r="U29" s="140">
        <f t="shared" si="26"/>
        <v>40</v>
      </c>
      <c r="V29" s="140">
        <f t="shared" si="26"/>
        <v>50</v>
      </c>
      <c r="W29" s="140">
        <f t="shared" si="26"/>
        <v>40</v>
      </c>
      <c r="X29" s="140">
        <f t="shared" si="26"/>
        <v>40</v>
      </c>
      <c r="Y29" s="140">
        <f t="shared" si="26"/>
        <v>50</v>
      </c>
    </row>
    <row r="30" spans="2:25">
      <c r="B30" s="140">
        <v>28</v>
      </c>
      <c r="C30" s="163" t="s">
        <v>122</v>
      </c>
      <c r="D30" s="163">
        <v>39.45</v>
      </c>
      <c r="E30" s="163">
        <v>45.6</v>
      </c>
      <c r="F30" s="163">
        <v>43.48</v>
      </c>
      <c r="G30" s="163">
        <v>40</v>
      </c>
      <c r="H30" s="163">
        <v>36</v>
      </c>
      <c r="I30" s="163">
        <v>41</v>
      </c>
      <c r="K30" s="157" t="s">
        <v>13</v>
      </c>
      <c r="L30" s="157" t="s">
        <v>13</v>
      </c>
      <c r="M30" s="157" t="s">
        <v>18</v>
      </c>
      <c r="N30" s="157" t="s">
        <v>14</v>
      </c>
      <c r="O30" s="157" t="s">
        <v>14</v>
      </c>
      <c r="P30" s="157" t="s">
        <v>23</v>
      </c>
      <c r="T30" s="140">
        <f t="shared" ref="T30:Y30" si="27">IF(K30="O",90,IF(K30="A+",85,IF(K30="A",80,IF(K30="B+",70,IF(K30="B",60,IF(K30="C",50,IF(K30="P",45,40)))))))</f>
        <v>60</v>
      </c>
      <c r="U30" s="140">
        <f t="shared" si="27"/>
        <v>60</v>
      </c>
      <c r="V30" s="140">
        <f t="shared" si="27"/>
        <v>70</v>
      </c>
      <c r="W30" s="140">
        <f t="shared" si="27"/>
        <v>50</v>
      </c>
      <c r="X30" s="140">
        <f t="shared" si="27"/>
        <v>50</v>
      </c>
      <c r="Y30" s="140">
        <f t="shared" si="27"/>
        <v>80</v>
      </c>
    </row>
    <row r="31" spans="2:25">
      <c r="B31" s="140">
        <v>29</v>
      </c>
      <c r="C31" s="163" t="s">
        <v>123</v>
      </c>
      <c r="D31" s="163">
        <v>28.35</v>
      </c>
      <c r="E31" s="163">
        <v>33.2</v>
      </c>
      <c r="F31" s="163">
        <v>37.66</v>
      </c>
      <c r="G31" s="163">
        <v>35</v>
      </c>
      <c r="H31" s="163">
        <v>37</v>
      </c>
      <c r="I31" s="163">
        <v>33</v>
      </c>
      <c r="K31" s="157" t="s">
        <v>18</v>
      </c>
      <c r="L31" s="157" t="s">
        <v>18</v>
      </c>
      <c r="M31" s="157" t="s">
        <v>18</v>
      </c>
      <c r="N31" s="157" t="s">
        <v>18</v>
      </c>
      <c r="O31" s="157" t="s">
        <v>13</v>
      </c>
      <c r="P31" s="157" t="s">
        <v>18</v>
      </c>
      <c r="T31" s="140">
        <f t="shared" ref="T31:Y31" si="28">IF(K31="O",90,IF(K31="A+",85,IF(K31="A",80,IF(K31="B+",70,IF(K31="B",60,IF(K31="C",50,IF(K31="P",45,40)))))))</f>
        <v>70</v>
      </c>
      <c r="U31" s="140">
        <f t="shared" si="28"/>
        <v>70</v>
      </c>
      <c r="V31" s="140">
        <f t="shared" si="28"/>
        <v>70</v>
      </c>
      <c r="W31" s="140">
        <f t="shared" si="28"/>
        <v>70</v>
      </c>
      <c r="X31" s="140">
        <f t="shared" si="28"/>
        <v>60</v>
      </c>
      <c r="Y31" s="140">
        <f t="shared" si="28"/>
        <v>70</v>
      </c>
    </row>
    <row r="32" spans="2:25">
      <c r="B32" s="140">
        <v>30</v>
      </c>
      <c r="C32" s="163" t="s">
        <v>124</v>
      </c>
      <c r="D32" s="163">
        <v>35.93</v>
      </c>
      <c r="E32" s="163">
        <v>33.98</v>
      </c>
      <c r="F32" s="163">
        <v>34.32</v>
      </c>
      <c r="G32" s="163">
        <v>34</v>
      </c>
      <c r="H32" s="163">
        <v>30</v>
      </c>
      <c r="I32" s="163">
        <v>34</v>
      </c>
      <c r="K32" s="157" t="s">
        <v>18</v>
      </c>
      <c r="L32" s="157" t="s">
        <v>14</v>
      </c>
      <c r="M32" s="157" t="s">
        <v>18</v>
      </c>
      <c r="N32" s="157" t="s">
        <v>18</v>
      </c>
      <c r="O32" s="157" t="s">
        <v>13</v>
      </c>
      <c r="P32" s="157" t="s">
        <v>23</v>
      </c>
      <c r="T32" s="140">
        <f t="shared" ref="T32:Y32" si="29">IF(K32="O",90,IF(K32="A+",85,IF(K32="A",80,IF(K32="B+",70,IF(K32="B",60,IF(K32="C",50,IF(K32="P",45,40)))))))</f>
        <v>70</v>
      </c>
      <c r="U32" s="140">
        <f t="shared" si="29"/>
        <v>50</v>
      </c>
      <c r="V32" s="140">
        <f t="shared" si="29"/>
        <v>70</v>
      </c>
      <c r="W32" s="140">
        <f t="shared" si="29"/>
        <v>70</v>
      </c>
      <c r="X32" s="140">
        <f t="shared" si="29"/>
        <v>60</v>
      </c>
      <c r="Y32" s="140">
        <f t="shared" si="29"/>
        <v>80</v>
      </c>
    </row>
    <row r="33" spans="2:25">
      <c r="B33" s="140">
        <v>31</v>
      </c>
      <c r="C33" s="163" t="s">
        <v>125</v>
      </c>
      <c r="D33" s="163">
        <v>39.73</v>
      </c>
      <c r="E33" s="163">
        <v>32.08</v>
      </c>
      <c r="F33" s="163">
        <v>45.12</v>
      </c>
      <c r="G33" s="163">
        <v>37</v>
      </c>
      <c r="H33" s="163">
        <v>34</v>
      </c>
      <c r="I33" s="163">
        <v>38</v>
      </c>
      <c r="K33" s="157" t="s">
        <v>18</v>
      </c>
      <c r="L33" s="157" t="s">
        <v>14</v>
      </c>
      <c r="M33" s="157" t="s">
        <v>18</v>
      </c>
      <c r="N33" s="157" t="s">
        <v>18</v>
      </c>
      <c r="O33" s="157" t="s">
        <v>13</v>
      </c>
      <c r="P33" s="157" t="s">
        <v>18</v>
      </c>
      <c r="T33" s="140">
        <f t="shared" ref="T33:Y33" si="30">IF(K33="O",90,IF(K33="A+",85,IF(K33="A",80,IF(K33="B+",70,IF(K33="B",60,IF(K33="C",50,IF(K33="P",45,40)))))))</f>
        <v>70</v>
      </c>
      <c r="U33" s="140">
        <f t="shared" si="30"/>
        <v>50</v>
      </c>
      <c r="V33" s="140">
        <f t="shared" si="30"/>
        <v>70</v>
      </c>
      <c r="W33" s="140">
        <f t="shared" si="30"/>
        <v>70</v>
      </c>
      <c r="X33" s="140">
        <f t="shared" si="30"/>
        <v>60</v>
      </c>
      <c r="Y33" s="140">
        <f t="shared" si="30"/>
        <v>70</v>
      </c>
    </row>
    <row r="34" spans="2:25">
      <c r="B34" s="140">
        <v>32</v>
      </c>
      <c r="C34" s="163" t="s">
        <v>126</v>
      </c>
      <c r="D34" s="163">
        <v>39.2</v>
      </c>
      <c r="E34" s="163">
        <v>44.4</v>
      </c>
      <c r="F34" s="163">
        <v>39.08</v>
      </c>
      <c r="G34" s="163">
        <v>40</v>
      </c>
      <c r="H34" s="163">
        <v>46</v>
      </c>
      <c r="I34" s="163">
        <v>42</v>
      </c>
      <c r="K34" s="157" t="s">
        <v>18</v>
      </c>
      <c r="L34" s="157" t="s">
        <v>14</v>
      </c>
      <c r="M34" s="157" t="s">
        <v>18</v>
      </c>
      <c r="N34" s="157" t="s">
        <v>13</v>
      </c>
      <c r="O34" s="157" t="s">
        <v>13</v>
      </c>
      <c r="P34" s="157" t="s">
        <v>42</v>
      </c>
      <c r="T34" s="140">
        <f t="shared" ref="T34:Y34" si="31">IF(K34="O",90,IF(K34="A+",85,IF(K34="A",80,IF(K34="B+",70,IF(K34="B",60,IF(K34="C",50,IF(K34="P",45,40)))))))</f>
        <v>70</v>
      </c>
      <c r="U34" s="140">
        <f t="shared" si="31"/>
        <v>50</v>
      </c>
      <c r="V34" s="140">
        <f t="shared" si="31"/>
        <v>70</v>
      </c>
      <c r="W34" s="140">
        <f t="shared" si="31"/>
        <v>60</v>
      </c>
      <c r="X34" s="140">
        <f t="shared" si="31"/>
        <v>60</v>
      </c>
      <c r="Y34" s="140">
        <f t="shared" si="31"/>
        <v>85</v>
      </c>
    </row>
    <row r="35" spans="2:25">
      <c r="B35" s="140">
        <v>33</v>
      </c>
      <c r="C35" s="163" t="s">
        <v>127</v>
      </c>
      <c r="D35" s="163">
        <v>31.53</v>
      </c>
      <c r="E35" s="163">
        <v>31.73</v>
      </c>
      <c r="F35" s="163">
        <v>38.36</v>
      </c>
      <c r="G35" s="163">
        <v>37</v>
      </c>
      <c r="H35" s="163">
        <v>35</v>
      </c>
      <c r="I35" s="163">
        <v>35</v>
      </c>
      <c r="K35" s="157" t="s">
        <v>13</v>
      </c>
      <c r="L35" s="157" t="s">
        <v>16</v>
      </c>
      <c r="M35" s="157" t="s">
        <v>16</v>
      </c>
      <c r="N35" s="157" t="s">
        <v>14</v>
      </c>
      <c r="O35" s="157" t="s">
        <v>13</v>
      </c>
      <c r="P35" s="157" t="s">
        <v>14</v>
      </c>
      <c r="T35" s="140">
        <f t="shared" ref="T35:Y35" si="32">IF(K35="O",90,IF(K35="A+",85,IF(K35="A",80,IF(K35="B+",70,IF(K35="B",60,IF(K35="C",50,IF(K35="P",45,40)))))))</f>
        <v>60</v>
      </c>
      <c r="U35" s="140">
        <f t="shared" si="32"/>
        <v>40</v>
      </c>
      <c r="V35" s="140">
        <f t="shared" si="32"/>
        <v>40</v>
      </c>
      <c r="W35" s="140">
        <f t="shared" si="32"/>
        <v>50</v>
      </c>
      <c r="X35" s="140">
        <f t="shared" si="32"/>
        <v>60</v>
      </c>
      <c r="Y35" s="140">
        <f t="shared" si="32"/>
        <v>50</v>
      </c>
    </row>
    <row r="36" spans="2:25">
      <c r="B36" s="140">
        <v>34</v>
      </c>
      <c r="C36" s="163" t="s">
        <v>128</v>
      </c>
      <c r="D36" s="163">
        <v>47.96</v>
      </c>
      <c r="E36" s="163">
        <v>49.96</v>
      </c>
      <c r="F36" s="163">
        <v>45.56</v>
      </c>
      <c r="G36" s="163">
        <v>44</v>
      </c>
      <c r="H36" s="163">
        <v>50</v>
      </c>
      <c r="I36" s="163">
        <v>47</v>
      </c>
      <c r="K36" s="157" t="s">
        <v>13</v>
      </c>
      <c r="L36" s="157" t="s">
        <v>14</v>
      </c>
      <c r="M36" s="157" t="s">
        <v>13</v>
      </c>
      <c r="N36" s="157" t="s">
        <v>13</v>
      </c>
      <c r="O36" s="157" t="s">
        <v>14</v>
      </c>
      <c r="P36" s="157" t="s">
        <v>13</v>
      </c>
      <c r="T36" s="140">
        <f t="shared" ref="T36:Y36" si="33">IF(K36="O",90,IF(K36="A+",85,IF(K36="A",80,IF(K36="B+",70,IF(K36="B",60,IF(K36="C",50,IF(K36="P",45,40)))))))</f>
        <v>60</v>
      </c>
      <c r="U36" s="140">
        <f t="shared" si="33"/>
        <v>50</v>
      </c>
      <c r="V36" s="140">
        <f t="shared" si="33"/>
        <v>60</v>
      </c>
      <c r="W36" s="140">
        <f t="shared" si="33"/>
        <v>60</v>
      </c>
      <c r="X36" s="140">
        <f t="shared" si="33"/>
        <v>50</v>
      </c>
      <c r="Y36" s="140">
        <f t="shared" si="33"/>
        <v>60</v>
      </c>
    </row>
    <row r="37" spans="2:25">
      <c r="B37" s="140">
        <v>35</v>
      </c>
      <c r="C37" s="163" t="s">
        <v>129</v>
      </c>
      <c r="D37" s="163">
        <v>35.02</v>
      </c>
      <c r="E37" s="163">
        <v>37.62</v>
      </c>
      <c r="F37" s="163">
        <v>40.8</v>
      </c>
      <c r="G37" s="163">
        <v>39</v>
      </c>
      <c r="H37" s="163">
        <v>30</v>
      </c>
      <c r="I37" s="163">
        <v>38</v>
      </c>
      <c r="K37" s="157" t="s">
        <v>13</v>
      </c>
      <c r="L37" s="157" t="s">
        <v>16</v>
      </c>
      <c r="M37" s="157" t="s">
        <v>18</v>
      </c>
      <c r="N37" s="157" t="s">
        <v>13</v>
      </c>
      <c r="O37" s="157" t="s">
        <v>13</v>
      </c>
      <c r="P37" s="157" t="s">
        <v>18</v>
      </c>
      <c r="T37" s="140">
        <f t="shared" ref="T37:Y37" si="34">IF(K37="O",90,IF(K37="A+",85,IF(K37="A",80,IF(K37="B+",70,IF(K37="B",60,IF(K37="C",50,IF(K37="P",45,40)))))))</f>
        <v>60</v>
      </c>
      <c r="U37" s="140">
        <f t="shared" si="34"/>
        <v>40</v>
      </c>
      <c r="V37" s="140">
        <f t="shared" si="34"/>
        <v>70</v>
      </c>
      <c r="W37" s="140">
        <f t="shared" si="34"/>
        <v>60</v>
      </c>
      <c r="X37" s="140">
        <f t="shared" si="34"/>
        <v>60</v>
      </c>
      <c r="Y37" s="140">
        <f t="shared" si="34"/>
        <v>70</v>
      </c>
    </row>
    <row r="38" spans="2:25">
      <c r="B38" s="140">
        <v>36</v>
      </c>
      <c r="C38" s="163" t="s">
        <v>130</v>
      </c>
      <c r="D38" s="163">
        <v>31.71</v>
      </c>
      <c r="E38" s="163">
        <v>47.76</v>
      </c>
      <c r="F38" s="163">
        <v>38.84</v>
      </c>
      <c r="G38" s="163">
        <v>41</v>
      </c>
      <c r="H38" s="163">
        <v>40</v>
      </c>
      <c r="I38" s="163">
        <v>43</v>
      </c>
      <c r="K38" s="157" t="s">
        <v>18</v>
      </c>
      <c r="L38" s="157" t="s">
        <v>13</v>
      </c>
      <c r="M38" s="157" t="s">
        <v>18</v>
      </c>
      <c r="N38" s="157" t="s">
        <v>13</v>
      </c>
      <c r="O38" s="157" t="s">
        <v>13</v>
      </c>
      <c r="P38" s="157" t="s">
        <v>18</v>
      </c>
      <c r="T38" s="140">
        <f t="shared" ref="T38:Y38" si="35">IF(K38="O",90,IF(K38="A+",85,IF(K38="A",80,IF(K38="B+",70,IF(K38="B",60,IF(K38="C",50,IF(K38="P",45,40)))))))</f>
        <v>70</v>
      </c>
      <c r="U38" s="140">
        <f t="shared" si="35"/>
        <v>60</v>
      </c>
      <c r="V38" s="140">
        <f t="shared" si="35"/>
        <v>70</v>
      </c>
      <c r="W38" s="140">
        <f t="shared" si="35"/>
        <v>60</v>
      </c>
      <c r="X38" s="140">
        <f t="shared" si="35"/>
        <v>60</v>
      </c>
      <c r="Y38" s="140">
        <f t="shared" si="35"/>
        <v>70</v>
      </c>
    </row>
    <row r="39" spans="2:25">
      <c r="B39" s="140">
        <v>37</v>
      </c>
      <c r="C39" s="163" t="s">
        <v>131</v>
      </c>
      <c r="D39" s="163">
        <v>42.85</v>
      </c>
      <c r="E39" s="163">
        <v>40.2</v>
      </c>
      <c r="F39" s="163">
        <v>37.68</v>
      </c>
      <c r="G39" s="163">
        <v>38</v>
      </c>
      <c r="H39" s="163">
        <v>33</v>
      </c>
      <c r="I39" s="163">
        <v>37</v>
      </c>
      <c r="K39" s="157" t="s">
        <v>14</v>
      </c>
      <c r="L39" s="157" t="s">
        <v>16</v>
      </c>
      <c r="M39" s="157" t="s">
        <v>13</v>
      </c>
      <c r="N39" s="157" t="s">
        <v>14</v>
      </c>
      <c r="O39" s="157" t="s">
        <v>16</v>
      </c>
      <c r="P39" s="157" t="s">
        <v>14</v>
      </c>
      <c r="T39" s="140">
        <f t="shared" ref="T39:Y39" si="36">IF(K39="O",90,IF(K39="A+",85,IF(K39="A",80,IF(K39="B+",70,IF(K39="B",60,IF(K39="C",50,IF(K39="P",45,40)))))))</f>
        <v>50</v>
      </c>
      <c r="U39" s="140">
        <f t="shared" si="36"/>
        <v>40</v>
      </c>
      <c r="V39" s="140">
        <f t="shared" si="36"/>
        <v>60</v>
      </c>
      <c r="W39" s="140">
        <f t="shared" si="36"/>
        <v>50</v>
      </c>
      <c r="X39" s="140">
        <f t="shared" si="36"/>
        <v>40</v>
      </c>
      <c r="Y39" s="140">
        <f t="shared" si="36"/>
        <v>50</v>
      </c>
    </row>
    <row r="40" spans="2:25">
      <c r="B40" s="140">
        <v>38</v>
      </c>
      <c r="C40" s="163" t="s">
        <v>132</v>
      </c>
      <c r="D40" s="163">
        <v>41.29</v>
      </c>
      <c r="E40" s="163">
        <v>41.04</v>
      </c>
      <c r="F40" s="163">
        <v>42.68</v>
      </c>
      <c r="G40" s="163">
        <v>41</v>
      </c>
      <c r="H40" s="163">
        <v>30</v>
      </c>
      <c r="I40" s="163">
        <v>37</v>
      </c>
      <c r="K40" s="157" t="s">
        <v>18</v>
      </c>
      <c r="L40" s="157" t="s">
        <v>13</v>
      </c>
      <c r="M40" s="157" t="s">
        <v>18</v>
      </c>
      <c r="N40" s="157" t="s">
        <v>13</v>
      </c>
      <c r="O40" s="157" t="s">
        <v>13</v>
      </c>
      <c r="P40" s="157" t="s">
        <v>13</v>
      </c>
      <c r="T40" s="140">
        <f t="shared" ref="T40:Y40" si="37">IF(K40="O",90,IF(K40="A+",85,IF(K40="A",80,IF(K40="B+",70,IF(K40="B",60,IF(K40="C",50,IF(K40="P",45,40)))))))</f>
        <v>70</v>
      </c>
      <c r="U40" s="140">
        <f t="shared" si="37"/>
        <v>60</v>
      </c>
      <c r="V40" s="140">
        <f t="shared" si="37"/>
        <v>70</v>
      </c>
      <c r="W40" s="140">
        <f t="shared" si="37"/>
        <v>60</v>
      </c>
      <c r="X40" s="140">
        <f t="shared" si="37"/>
        <v>60</v>
      </c>
      <c r="Y40" s="140">
        <f t="shared" si="37"/>
        <v>60</v>
      </c>
    </row>
    <row r="41" spans="2:25">
      <c r="B41" s="140">
        <v>39</v>
      </c>
      <c r="C41" s="163" t="s">
        <v>133</v>
      </c>
      <c r="D41" s="163">
        <v>42.97</v>
      </c>
      <c r="E41" s="163">
        <v>48.92</v>
      </c>
      <c r="F41" s="163">
        <v>42.88</v>
      </c>
      <c r="G41" s="163">
        <v>45</v>
      </c>
      <c r="H41" s="163">
        <v>33</v>
      </c>
      <c r="I41" s="163">
        <v>38</v>
      </c>
      <c r="K41" s="157" t="s">
        <v>14</v>
      </c>
      <c r="L41" s="157" t="s">
        <v>13</v>
      </c>
      <c r="M41" s="157" t="s">
        <v>18</v>
      </c>
      <c r="N41" s="157" t="s">
        <v>13</v>
      </c>
      <c r="O41" s="157" t="s">
        <v>13</v>
      </c>
      <c r="P41" s="157" t="s">
        <v>13</v>
      </c>
      <c r="T41" s="140">
        <f t="shared" ref="T41:Y41" si="38">IF(K41="O",90,IF(K41="A+",85,IF(K41="A",80,IF(K41="B+",70,IF(K41="B",60,IF(K41="C",50,IF(K41="P",45,40)))))))</f>
        <v>50</v>
      </c>
      <c r="U41" s="140">
        <f t="shared" si="38"/>
        <v>60</v>
      </c>
      <c r="V41" s="140">
        <f t="shared" si="38"/>
        <v>70</v>
      </c>
      <c r="W41" s="140">
        <f t="shared" si="38"/>
        <v>60</v>
      </c>
      <c r="X41" s="140">
        <f t="shared" si="38"/>
        <v>60</v>
      </c>
      <c r="Y41" s="140">
        <f t="shared" si="38"/>
        <v>60</v>
      </c>
    </row>
    <row r="42" spans="2:25">
      <c r="B42" s="140">
        <v>40</v>
      </c>
      <c r="C42" s="163" t="s">
        <v>134</v>
      </c>
      <c r="D42" s="163">
        <v>32.8</v>
      </c>
      <c r="E42" s="163">
        <v>35.8</v>
      </c>
      <c r="F42" s="163">
        <v>32.1</v>
      </c>
      <c r="G42" s="163">
        <v>35</v>
      </c>
      <c r="H42" s="163">
        <v>30</v>
      </c>
      <c r="I42" s="163">
        <v>32</v>
      </c>
      <c r="K42" s="157" t="s">
        <v>16</v>
      </c>
      <c r="L42" s="157" t="s">
        <v>16</v>
      </c>
      <c r="M42" s="157" t="s">
        <v>16</v>
      </c>
      <c r="N42" s="157" t="s">
        <v>16</v>
      </c>
      <c r="O42" s="157" t="s">
        <v>16</v>
      </c>
      <c r="P42" s="157" t="s">
        <v>16</v>
      </c>
      <c r="T42" s="140">
        <f t="shared" ref="T42:Y42" si="39">IF(K42="O",90,IF(K42="A+",85,IF(K42="A",80,IF(K42="B+",70,IF(K42="B",60,IF(K42="C",50,IF(K42="P",45,40)))))))</f>
        <v>40</v>
      </c>
      <c r="U42" s="140">
        <f t="shared" si="39"/>
        <v>40</v>
      </c>
      <c r="V42" s="140">
        <f t="shared" si="39"/>
        <v>40</v>
      </c>
      <c r="W42" s="140">
        <f t="shared" si="39"/>
        <v>40</v>
      </c>
      <c r="X42" s="140">
        <f t="shared" si="39"/>
        <v>40</v>
      </c>
      <c r="Y42" s="140">
        <f t="shared" si="39"/>
        <v>40</v>
      </c>
    </row>
    <row r="43" spans="2:25">
      <c r="B43" s="140">
        <v>41</v>
      </c>
      <c r="C43" s="163" t="s">
        <v>135</v>
      </c>
      <c r="D43" s="163">
        <v>43.81</v>
      </c>
      <c r="E43" s="163">
        <v>49.56</v>
      </c>
      <c r="F43" s="163">
        <v>43.44</v>
      </c>
      <c r="G43" s="163">
        <v>43</v>
      </c>
      <c r="H43" s="163">
        <v>45</v>
      </c>
      <c r="I43" s="163">
        <v>43</v>
      </c>
      <c r="K43" s="157" t="s">
        <v>13</v>
      </c>
      <c r="L43" s="157" t="s">
        <v>16</v>
      </c>
      <c r="M43" s="157" t="s">
        <v>13</v>
      </c>
      <c r="N43" s="157" t="s">
        <v>13</v>
      </c>
      <c r="O43" s="157" t="s">
        <v>14</v>
      </c>
      <c r="P43" s="157" t="s">
        <v>13</v>
      </c>
      <c r="T43" s="140">
        <f t="shared" ref="T43:Y43" si="40">IF(K43="O",90,IF(K43="A+",85,IF(K43="A",80,IF(K43="B+",70,IF(K43="B",60,IF(K43="C",50,IF(K43="P",45,40)))))))</f>
        <v>60</v>
      </c>
      <c r="U43" s="140">
        <f t="shared" si="40"/>
        <v>40</v>
      </c>
      <c r="V43" s="140">
        <f t="shared" si="40"/>
        <v>60</v>
      </c>
      <c r="W43" s="140">
        <f t="shared" si="40"/>
        <v>60</v>
      </c>
      <c r="X43" s="140">
        <f t="shared" si="40"/>
        <v>50</v>
      </c>
      <c r="Y43" s="140">
        <f t="shared" si="40"/>
        <v>60</v>
      </c>
    </row>
    <row r="44" spans="2:25">
      <c r="B44" s="140">
        <v>42</v>
      </c>
      <c r="C44" s="163" t="s">
        <v>136</v>
      </c>
      <c r="D44" s="163">
        <v>41.15</v>
      </c>
      <c r="E44" s="163">
        <v>38.4</v>
      </c>
      <c r="F44" s="163">
        <v>43.92</v>
      </c>
      <c r="G44" s="163">
        <v>41</v>
      </c>
      <c r="H44" s="163">
        <v>30</v>
      </c>
      <c r="I44" s="163">
        <v>35</v>
      </c>
      <c r="K44" s="157" t="s">
        <v>14</v>
      </c>
      <c r="L44" s="157" t="s">
        <v>16</v>
      </c>
      <c r="M44" s="157" t="s">
        <v>14</v>
      </c>
      <c r="N44" s="157" t="s">
        <v>14</v>
      </c>
      <c r="O44" s="157" t="s">
        <v>14</v>
      </c>
      <c r="P44" s="157" t="s">
        <v>13</v>
      </c>
      <c r="T44" s="140">
        <f t="shared" ref="T44:Y44" si="41">IF(K44="O",90,IF(K44="A+",85,IF(K44="A",80,IF(K44="B+",70,IF(K44="B",60,IF(K44="C",50,IF(K44="P",45,40)))))))</f>
        <v>50</v>
      </c>
      <c r="U44" s="140">
        <f t="shared" si="41"/>
        <v>40</v>
      </c>
      <c r="V44" s="140">
        <f t="shared" si="41"/>
        <v>50</v>
      </c>
      <c r="W44" s="140">
        <f t="shared" si="41"/>
        <v>50</v>
      </c>
      <c r="X44" s="140">
        <f t="shared" si="41"/>
        <v>50</v>
      </c>
      <c r="Y44" s="140">
        <f t="shared" si="41"/>
        <v>60</v>
      </c>
    </row>
    <row r="45" spans="2:25">
      <c r="B45" s="140">
        <v>43</v>
      </c>
      <c r="C45" s="163" t="s">
        <v>137</v>
      </c>
      <c r="D45" s="163">
        <v>40.57</v>
      </c>
      <c r="E45" s="163">
        <v>48.52</v>
      </c>
      <c r="F45" s="163">
        <v>43.96</v>
      </c>
      <c r="G45" s="163">
        <v>45</v>
      </c>
      <c r="H45" s="163">
        <v>43</v>
      </c>
      <c r="I45" s="163">
        <v>41</v>
      </c>
      <c r="K45" s="157" t="s">
        <v>13</v>
      </c>
      <c r="L45" s="157" t="s">
        <v>14</v>
      </c>
      <c r="M45" s="157" t="s">
        <v>13</v>
      </c>
      <c r="N45" s="157" t="s">
        <v>14</v>
      </c>
      <c r="O45" s="157" t="s">
        <v>13</v>
      </c>
      <c r="P45" s="157" t="s">
        <v>14</v>
      </c>
      <c r="T45" s="140">
        <f t="shared" ref="T45:Y45" si="42">IF(K45="O",90,IF(K45="A+",85,IF(K45="A",80,IF(K45="B+",70,IF(K45="B",60,IF(K45="C",50,IF(K45="P",45,40)))))))</f>
        <v>60</v>
      </c>
      <c r="U45" s="140">
        <f t="shared" si="42"/>
        <v>50</v>
      </c>
      <c r="V45" s="140">
        <f t="shared" si="42"/>
        <v>60</v>
      </c>
      <c r="W45" s="140">
        <f t="shared" si="42"/>
        <v>50</v>
      </c>
      <c r="X45" s="140">
        <f t="shared" si="42"/>
        <v>60</v>
      </c>
      <c r="Y45" s="140">
        <f t="shared" si="42"/>
        <v>50</v>
      </c>
    </row>
    <row r="46" spans="2:25">
      <c r="B46" s="140">
        <v>44</v>
      </c>
      <c r="C46" s="163" t="s">
        <v>138</v>
      </c>
      <c r="D46" s="163">
        <v>34.53</v>
      </c>
      <c r="E46" s="163">
        <v>30.48</v>
      </c>
      <c r="F46" s="163">
        <v>31.6</v>
      </c>
      <c r="G46" s="163">
        <v>32</v>
      </c>
      <c r="H46" s="163">
        <v>25</v>
      </c>
      <c r="I46" s="163">
        <v>34</v>
      </c>
      <c r="K46" s="157" t="s">
        <v>14</v>
      </c>
      <c r="L46" s="157" t="s">
        <v>14</v>
      </c>
      <c r="M46" s="157" t="s">
        <v>14</v>
      </c>
      <c r="N46" s="157" t="s">
        <v>16</v>
      </c>
      <c r="O46" s="157" t="s">
        <v>16</v>
      </c>
      <c r="P46" s="157" t="s">
        <v>14</v>
      </c>
      <c r="T46" s="140">
        <f t="shared" ref="T46:Y46" si="43">IF(K46="O",90,IF(K46="A+",85,IF(K46="A",80,IF(K46="B+",70,IF(K46="B",60,IF(K46="C",50,IF(K46="P",45,40)))))))</f>
        <v>50</v>
      </c>
      <c r="U46" s="140">
        <f t="shared" si="43"/>
        <v>50</v>
      </c>
      <c r="V46" s="140">
        <f t="shared" si="43"/>
        <v>50</v>
      </c>
      <c r="W46" s="140">
        <f t="shared" si="43"/>
        <v>40</v>
      </c>
      <c r="X46" s="140">
        <f t="shared" si="43"/>
        <v>40</v>
      </c>
      <c r="Y46" s="140">
        <f t="shared" si="43"/>
        <v>50</v>
      </c>
    </row>
    <row r="47" spans="2:25">
      <c r="B47" s="140">
        <v>45</v>
      </c>
      <c r="C47" s="163" t="s">
        <v>139</v>
      </c>
      <c r="D47" s="163">
        <v>40.85</v>
      </c>
      <c r="E47" s="163">
        <v>44.2</v>
      </c>
      <c r="F47" s="163">
        <v>43.96</v>
      </c>
      <c r="G47" s="163">
        <v>39</v>
      </c>
      <c r="H47" s="163">
        <v>46</v>
      </c>
      <c r="I47" s="163">
        <v>43</v>
      </c>
      <c r="K47" s="157" t="s">
        <v>13</v>
      </c>
      <c r="L47" s="157" t="s">
        <v>13</v>
      </c>
      <c r="M47" s="157" t="s">
        <v>13</v>
      </c>
      <c r="N47" s="157" t="s">
        <v>14</v>
      </c>
      <c r="O47" s="157" t="s">
        <v>14</v>
      </c>
      <c r="P47" s="157" t="s">
        <v>13</v>
      </c>
      <c r="T47" s="140">
        <f t="shared" ref="T47:Y47" si="44">IF(K47="O",90,IF(K47="A+",85,IF(K47="A",80,IF(K47="B+",70,IF(K47="B",60,IF(K47="C",50,IF(K47="P",45,40)))))))</f>
        <v>60</v>
      </c>
      <c r="U47" s="140">
        <f t="shared" si="44"/>
        <v>60</v>
      </c>
      <c r="V47" s="140">
        <f t="shared" si="44"/>
        <v>60</v>
      </c>
      <c r="W47" s="140">
        <f t="shared" si="44"/>
        <v>50</v>
      </c>
      <c r="X47" s="140">
        <f t="shared" si="44"/>
        <v>50</v>
      </c>
      <c r="Y47" s="140">
        <f t="shared" si="44"/>
        <v>60</v>
      </c>
    </row>
    <row r="48" spans="2:25">
      <c r="B48" s="140">
        <v>46</v>
      </c>
      <c r="C48" s="163" t="s">
        <v>140</v>
      </c>
      <c r="D48" s="163">
        <v>36.33</v>
      </c>
      <c r="E48" s="163">
        <v>44.48</v>
      </c>
      <c r="F48" s="163">
        <v>43.84</v>
      </c>
      <c r="G48" s="163">
        <v>39</v>
      </c>
      <c r="H48" s="163">
        <v>39</v>
      </c>
      <c r="I48" s="163">
        <v>43</v>
      </c>
      <c r="K48" s="157" t="s">
        <v>14</v>
      </c>
      <c r="L48" s="157" t="s">
        <v>16</v>
      </c>
      <c r="M48" s="157" t="s">
        <v>16</v>
      </c>
      <c r="N48" s="157" t="s">
        <v>14</v>
      </c>
      <c r="O48" s="157" t="s">
        <v>14</v>
      </c>
      <c r="P48" s="157" t="s">
        <v>13</v>
      </c>
      <c r="T48" s="140">
        <f t="shared" ref="T48:Y48" si="45">IF(K48="O",90,IF(K48="A+",85,IF(K48="A",80,IF(K48="B+",70,IF(K48="B",60,IF(K48="C",50,IF(K48="P",45,40)))))))</f>
        <v>50</v>
      </c>
      <c r="U48" s="140">
        <f t="shared" si="45"/>
        <v>40</v>
      </c>
      <c r="V48" s="140">
        <f t="shared" si="45"/>
        <v>40</v>
      </c>
      <c r="W48" s="140">
        <f t="shared" si="45"/>
        <v>50</v>
      </c>
      <c r="X48" s="140">
        <f t="shared" si="45"/>
        <v>50</v>
      </c>
      <c r="Y48" s="140">
        <f t="shared" si="45"/>
        <v>60</v>
      </c>
    </row>
    <row r="49" spans="2:25">
      <c r="B49" s="140">
        <v>47</v>
      </c>
      <c r="C49" s="163" t="s">
        <v>141</v>
      </c>
      <c r="D49" s="163">
        <v>37.65</v>
      </c>
      <c r="E49" s="163">
        <v>36.7</v>
      </c>
      <c r="F49" s="163">
        <v>35.44</v>
      </c>
      <c r="G49" s="163">
        <v>35</v>
      </c>
      <c r="H49" s="163">
        <v>34</v>
      </c>
      <c r="I49" s="163">
        <v>35</v>
      </c>
      <c r="K49" s="157" t="s">
        <v>23</v>
      </c>
      <c r="L49" s="157" t="s">
        <v>14</v>
      </c>
      <c r="M49" s="157" t="s">
        <v>13</v>
      </c>
      <c r="N49" s="157" t="s">
        <v>18</v>
      </c>
      <c r="O49" s="157" t="s">
        <v>18</v>
      </c>
      <c r="P49" s="157" t="s">
        <v>18</v>
      </c>
      <c r="T49" s="140">
        <f t="shared" ref="T49:Y49" si="46">IF(K49="O",90,IF(K49="A+",85,IF(K49="A",80,IF(K49="B+",70,IF(K49="B",60,IF(K49="C",50,IF(K49="P",45,40)))))))</f>
        <v>80</v>
      </c>
      <c r="U49" s="140">
        <f t="shared" si="46"/>
        <v>50</v>
      </c>
      <c r="V49" s="140">
        <f t="shared" si="46"/>
        <v>60</v>
      </c>
      <c r="W49" s="140">
        <f t="shared" si="46"/>
        <v>70</v>
      </c>
      <c r="X49" s="140">
        <f t="shared" si="46"/>
        <v>70</v>
      </c>
      <c r="Y49" s="140">
        <f t="shared" si="46"/>
        <v>70</v>
      </c>
    </row>
    <row r="50" spans="2:25">
      <c r="B50" s="140">
        <v>48</v>
      </c>
      <c r="C50" s="163" t="s">
        <v>142</v>
      </c>
      <c r="D50" s="163">
        <v>29.77</v>
      </c>
      <c r="E50" s="163">
        <v>25.72</v>
      </c>
      <c r="F50" s="163">
        <v>32.16</v>
      </c>
      <c r="G50" s="163">
        <v>29</v>
      </c>
      <c r="H50" s="163">
        <v>30</v>
      </c>
      <c r="I50" s="163">
        <v>28</v>
      </c>
      <c r="K50" s="157" t="s">
        <v>18</v>
      </c>
      <c r="L50" s="157" t="s">
        <v>16</v>
      </c>
      <c r="M50" s="157" t="s">
        <v>13</v>
      </c>
      <c r="N50" s="157" t="s">
        <v>14</v>
      </c>
      <c r="O50" s="157" t="s">
        <v>13</v>
      </c>
      <c r="P50" s="157" t="s">
        <v>14</v>
      </c>
      <c r="T50" s="140">
        <f t="shared" ref="T50:Y50" si="47">IF(K50="O",90,IF(K50="A+",85,IF(K50="A",80,IF(K50="B+",70,IF(K50="B",60,IF(K50="C",50,IF(K50="P",45,40)))))))</f>
        <v>70</v>
      </c>
      <c r="U50" s="140">
        <f t="shared" si="47"/>
        <v>40</v>
      </c>
      <c r="V50" s="140">
        <f t="shared" si="47"/>
        <v>60</v>
      </c>
      <c r="W50" s="140">
        <f t="shared" si="47"/>
        <v>50</v>
      </c>
      <c r="X50" s="140">
        <f t="shared" si="47"/>
        <v>60</v>
      </c>
      <c r="Y50" s="140">
        <f t="shared" si="47"/>
        <v>50</v>
      </c>
    </row>
    <row r="56" spans="4:25">
      <c r="D56" s="153"/>
      <c r="E56" s="155">
        <v>60</v>
      </c>
      <c r="F56" s="153">
        <f>COUNTIF(D3:D50,"&gt;=30")</f>
        <v>38</v>
      </c>
      <c r="G56" s="153">
        <f t="shared" ref="F56:K56" si="48">COUNTIF(E3:E50,"&gt;=30")</f>
        <v>44</v>
      </c>
      <c r="H56" s="153">
        <f t="shared" si="48"/>
        <v>48</v>
      </c>
      <c r="I56" s="153">
        <f t="shared" si="48"/>
        <v>46</v>
      </c>
      <c r="J56" s="153">
        <f t="shared" si="48"/>
        <v>47</v>
      </c>
      <c r="K56" s="153">
        <f t="shared" si="48"/>
        <v>45</v>
      </c>
      <c r="T56" s="153">
        <f t="shared" ref="T56:Y56" si="49">COUNTIF(T3:T50,"&gt;=60")</f>
        <v>38</v>
      </c>
      <c r="U56" s="153">
        <f t="shared" si="49"/>
        <v>13</v>
      </c>
      <c r="V56" s="153">
        <f t="shared" si="49"/>
        <v>33</v>
      </c>
      <c r="W56" s="153">
        <f t="shared" si="49"/>
        <v>28</v>
      </c>
      <c r="X56" s="153">
        <f t="shared" si="49"/>
        <v>26</v>
      </c>
      <c r="Y56" s="153">
        <f t="shared" si="49"/>
        <v>33</v>
      </c>
    </row>
    <row r="57" spans="4:25">
      <c r="D57" s="153"/>
      <c r="E57" s="155">
        <v>65</v>
      </c>
      <c r="F57" s="153">
        <f t="shared" ref="F57:K57" si="50">COUNTIF(D3:D50,"&gt;=32.5")</f>
        <v>34</v>
      </c>
      <c r="G57" s="153">
        <f t="shared" si="50"/>
        <v>37</v>
      </c>
      <c r="H57" s="153">
        <f t="shared" si="50"/>
        <v>43</v>
      </c>
      <c r="I57" s="153">
        <f t="shared" si="50"/>
        <v>43</v>
      </c>
      <c r="J57" s="153">
        <f t="shared" si="50"/>
        <v>33</v>
      </c>
      <c r="K57" s="153">
        <f t="shared" si="50"/>
        <v>43</v>
      </c>
      <c r="T57" s="153">
        <f t="shared" ref="T57:Y57" si="51">COUNTIF(T3:T50,"&gt;=65")</f>
        <v>22</v>
      </c>
      <c r="U57" s="153">
        <f t="shared" si="51"/>
        <v>5</v>
      </c>
      <c r="V57" s="153">
        <f t="shared" si="51"/>
        <v>20</v>
      </c>
      <c r="W57" s="153">
        <f t="shared" si="51"/>
        <v>12</v>
      </c>
      <c r="X57" s="153">
        <f t="shared" si="51"/>
        <v>4</v>
      </c>
      <c r="Y57" s="153">
        <f t="shared" si="51"/>
        <v>19</v>
      </c>
    </row>
    <row r="58" spans="4:25">
      <c r="D58" s="153"/>
      <c r="E58" s="155">
        <v>70</v>
      </c>
      <c r="F58" s="153">
        <f t="shared" ref="F58:K58" si="52">COUNTIF(D3:D50,"&gt;=35")</f>
        <v>28</v>
      </c>
      <c r="G58" s="153">
        <f t="shared" si="52"/>
        <v>33</v>
      </c>
      <c r="H58" s="153">
        <f t="shared" si="52"/>
        <v>38</v>
      </c>
      <c r="I58" s="153">
        <f t="shared" si="52"/>
        <v>42</v>
      </c>
      <c r="J58" s="153">
        <f t="shared" si="52"/>
        <v>25</v>
      </c>
      <c r="K58" s="153">
        <f t="shared" si="52"/>
        <v>36</v>
      </c>
      <c r="T58" s="153">
        <f t="shared" ref="T58:Y58" si="53">COUNTIF(T3:T50,"&gt;=70")</f>
        <v>22</v>
      </c>
      <c r="U58" s="153">
        <f t="shared" si="53"/>
        <v>5</v>
      </c>
      <c r="V58" s="153">
        <f t="shared" si="53"/>
        <v>20</v>
      </c>
      <c r="W58" s="153">
        <f t="shared" si="53"/>
        <v>12</v>
      </c>
      <c r="X58" s="153">
        <f t="shared" si="53"/>
        <v>4</v>
      </c>
      <c r="Y58" s="153">
        <f t="shared" si="53"/>
        <v>19</v>
      </c>
    </row>
    <row r="59" spans="5:5">
      <c r="E59" s="116"/>
    </row>
    <row r="60" spans="4:25">
      <c r="D60" s="154" t="s">
        <v>69</v>
      </c>
      <c r="E60" s="155" t="s">
        <v>70</v>
      </c>
      <c r="F60" s="156">
        <f t="shared" ref="F60:K60" si="54">(F56/48)*100</f>
        <v>79.1666666666667</v>
      </c>
      <c r="G60" s="156">
        <f t="shared" si="54"/>
        <v>91.6666666666667</v>
      </c>
      <c r="H60" s="156">
        <f t="shared" si="54"/>
        <v>100</v>
      </c>
      <c r="I60" s="156">
        <f t="shared" si="54"/>
        <v>95.8333333333333</v>
      </c>
      <c r="J60" s="156">
        <f t="shared" si="54"/>
        <v>97.9166666666667</v>
      </c>
      <c r="K60" s="156">
        <f t="shared" si="54"/>
        <v>93.75</v>
      </c>
      <c r="S60" s="155">
        <v>60</v>
      </c>
      <c r="T60" s="156">
        <f t="shared" ref="T60:Y60" si="55">(T56/48)*100</f>
        <v>79.1666666666667</v>
      </c>
      <c r="U60" s="156">
        <f t="shared" si="55"/>
        <v>27.0833333333333</v>
      </c>
      <c r="V60" s="156">
        <f t="shared" si="55"/>
        <v>68.75</v>
      </c>
      <c r="W60" s="156">
        <f t="shared" si="55"/>
        <v>58.3333333333333</v>
      </c>
      <c r="X60" s="156">
        <f t="shared" si="55"/>
        <v>54.1666666666667</v>
      </c>
      <c r="Y60" s="156">
        <f t="shared" si="55"/>
        <v>68.75</v>
      </c>
    </row>
    <row r="61" spans="4:25">
      <c r="D61" s="154"/>
      <c r="E61" s="155" t="s">
        <v>71</v>
      </c>
      <c r="F61" s="156">
        <f t="shared" ref="F61:K61" si="56">(F57/48)*100</f>
        <v>70.8333333333333</v>
      </c>
      <c r="G61" s="156">
        <f t="shared" si="56"/>
        <v>77.0833333333333</v>
      </c>
      <c r="H61" s="156">
        <f t="shared" si="56"/>
        <v>89.5833333333333</v>
      </c>
      <c r="I61" s="156">
        <f t="shared" si="56"/>
        <v>89.5833333333333</v>
      </c>
      <c r="J61" s="156">
        <f t="shared" si="56"/>
        <v>68.75</v>
      </c>
      <c r="K61" s="156">
        <f t="shared" si="56"/>
        <v>89.5833333333333</v>
      </c>
      <c r="S61" s="155">
        <v>65</v>
      </c>
      <c r="T61" s="156">
        <f t="shared" ref="T61:Y61" si="57">(T57/48)*100</f>
        <v>45.8333333333333</v>
      </c>
      <c r="U61" s="156">
        <f t="shared" si="57"/>
        <v>10.4166666666667</v>
      </c>
      <c r="V61" s="156">
        <f t="shared" si="57"/>
        <v>41.6666666666667</v>
      </c>
      <c r="W61" s="156">
        <f t="shared" si="57"/>
        <v>25</v>
      </c>
      <c r="X61" s="156">
        <f t="shared" si="57"/>
        <v>8.33333333333333</v>
      </c>
      <c r="Y61" s="156">
        <f t="shared" si="57"/>
        <v>39.5833333333333</v>
      </c>
    </row>
    <row r="62" spans="4:25">
      <c r="D62" s="154"/>
      <c r="E62" s="155" t="s">
        <v>72</v>
      </c>
      <c r="F62" s="156">
        <f t="shared" ref="F62:K62" si="58">(F58/48)*100</f>
        <v>58.3333333333333</v>
      </c>
      <c r="G62" s="156">
        <f t="shared" si="58"/>
        <v>68.75</v>
      </c>
      <c r="H62" s="156">
        <f t="shared" si="58"/>
        <v>79.1666666666667</v>
      </c>
      <c r="I62" s="156">
        <f t="shared" si="58"/>
        <v>87.5</v>
      </c>
      <c r="J62" s="156">
        <f t="shared" si="58"/>
        <v>52.0833333333333</v>
      </c>
      <c r="K62" s="156">
        <f t="shared" si="58"/>
        <v>75</v>
      </c>
      <c r="S62" s="155">
        <v>70</v>
      </c>
      <c r="T62" s="156">
        <f t="shared" ref="T62:Y62" si="59">(T58/48)*100</f>
        <v>45.8333333333333</v>
      </c>
      <c r="U62" s="156">
        <f t="shared" si="59"/>
        <v>10.4166666666667</v>
      </c>
      <c r="V62" s="156">
        <f t="shared" si="59"/>
        <v>41.6666666666667</v>
      </c>
      <c r="W62" s="156">
        <f t="shared" si="59"/>
        <v>25</v>
      </c>
      <c r="X62" s="156">
        <f t="shared" si="59"/>
        <v>8.33333333333333</v>
      </c>
      <c r="Y62" s="156">
        <f t="shared" si="59"/>
        <v>39.5833333333333</v>
      </c>
    </row>
    <row r="63" spans="4:4">
      <c r="D63" s="159"/>
    </row>
    <row r="65" spans="4:10">
      <c r="D65" s="82"/>
      <c r="E65" s="82"/>
      <c r="F65" s="82"/>
      <c r="G65" s="82"/>
      <c r="H65" s="82"/>
      <c r="I65" s="82"/>
      <c r="J65" s="82"/>
    </row>
    <row r="66" spans="3:11">
      <c r="C66" s="82" t="s">
        <v>73</v>
      </c>
      <c r="D66" s="82"/>
      <c r="E66" s="82"/>
      <c r="F66" s="160">
        <f t="shared" ref="F66:K66" si="60">IF(F62&gt;70,3,IF(F62&gt;60,2,IF(F62&gt;50,1,0)))</f>
        <v>1</v>
      </c>
      <c r="G66" s="160">
        <f t="shared" si="60"/>
        <v>2</v>
      </c>
      <c r="H66" s="160">
        <f t="shared" si="60"/>
        <v>3</v>
      </c>
      <c r="I66" s="160">
        <f t="shared" si="60"/>
        <v>3</v>
      </c>
      <c r="J66" s="160">
        <f t="shared" si="60"/>
        <v>1</v>
      </c>
      <c r="K66" s="160">
        <f t="shared" si="60"/>
        <v>3</v>
      </c>
    </row>
    <row r="67" spans="3:11">
      <c r="C67" s="82" t="s">
        <v>74</v>
      </c>
      <c r="D67" s="82"/>
      <c r="E67" s="82"/>
      <c r="F67" s="160">
        <f t="shared" ref="F67:K67" si="61">IF(T62&gt;70,3,IF(T62&gt;60,2,IF(T62&gt;50,1,0)))</f>
        <v>0</v>
      </c>
      <c r="G67" s="160">
        <f t="shared" si="61"/>
        <v>0</v>
      </c>
      <c r="H67" s="160">
        <f t="shared" si="61"/>
        <v>0</v>
      </c>
      <c r="I67" s="160">
        <f t="shared" si="61"/>
        <v>0</v>
      </c>
      <c r="J67" s="160">
        <f t="shared" si="61"/>
        <v>0</v>
      </c>
      <c r="K67" s="160">
        <f t="shared" si="61"/>
        <v>0</v>
      </c>
    </row>
    <row r="68" spans="3:11">
      <c r="C68" s="82" t="s">
        <v>75</v>
      </c>
      <c r="D68" s="82"/>
      <c r="E68" s="82"/>
      <c r="F68" s="153">
        <f t="shared" ref="F68:K68" si="62">(F66*0.4)+(F67*0.6)</f>
        <v>0.4</v>
      </c>
      <c r="G68" s="153">
        <f t="shared" si="62"/>
        <v>0.8</v>
      </c>
      <c r="H68" s="153">
        <f t="shared" si="62"/>
        <v>1.2</v>
      </c>
      <c r="I68" s="153">
        <f t="shared" si="62"/>
        <v>1.2</v>
      </c>
      <c r="J68" s="153">
        <f t="shared" si="62"/>
        <v>0.4</v>
      </c>
      <c r="K68" s="153">
        <f t="shared" si="62"/>
        <v>1.2</v>
      </c>
    </row>
    <row r="69" spans="5:11">
      <c r="E69" s="161"/>
      <c r="K69" s="162"/>
    </row>
    <row r="70" spans="3:11">
      <c r="C70" s="82" t="s">
        <v>76</v>
      </c>
      <c r="D70" s="82"/>
      <c r="E70" s="82"/>
      <c r="F70" s="160">
        <f t="shared" ref="F70:K70" si="63">IF(F61&gt;70,3,IF(F61&gt;60,2,IF(F61&gt;50,1,0)))</f>
        <v>3</v>
      </c>
      <c r="G70" s="160">
        <f t="shared" si="63"/>
        <v>3</v>
      </c>
      <c r="H70" s="160">
        <f t="shared" si="63"/>
        <v>3</v>
      </c>
      <c r="I70" s="160">
        <f t="shared" si="63"/>
        <v>3</v>
      </c>
      <c r="J70" s="160">
        <f t="shared" si="63"/>
        <v>2</v>
      </c>
      <c r="K70" s="160">
        <f t="shared" si="63"/>
        <v>3</v>
      </c>
    </row>
    <row r="71" spans="3:11">
      <c r="C71" s="82" t="s">
        <v>77</v>
      </c>
      <c r="D71" s="82"/>
      <c r="E71" s="82"/>
      <c r="F71" s="160">
        <f t="shared" ref="F71:K71" si="64">IF(T61&gt;70,3,IF(T61&gt;60,2,IF(T61&gt;50,1,0)))</f>
        <v>0</v>
      </c>
      <c r="G71" s="160">
        <f t="shared" si="64"/>
        <v>0</v>
      </c>
      <c r="H71" s="160">
        <f t="shared" si="64"/>
        <v>0</v>
      </c>
      <c r="I71" s="160">
        <f t="shared" si="64"/>
        <v>0</v>
      </c>
      <c r="J71" s="160">
        <f t="shared" si="64"/>
        <v>0</v>
      </c>
      <c r="K71" s="160">
        <f t="shared" si="64"/>
        <v>0</v>
      </c>
    </row>
    <row r="72" spans="3:11">
      <c r="C72" s="82" t="s">
        <v>75</v>
      </c>
      <c r="D72" s="82"/>
      <c r="E72" s="82"/>
      <c r="F72" s="153">
        <f t="shared" ref="F72:K72" si="65">(F70*0.4)+(F71*0.6)</f>
        <v>1.2</v>
      </c>
      <c r="G72" s="153">
        <f t="shared" si="65"/>
        <v>1.2</v>
      </c>
      <c r="H72" s="153">
        <f t="shared" si="65"/>
        <v>1.2</v>
      </c>
      <c r="I72" s="153">
        <f t="shared" si="65"/>
        <v>1.2</v>
      </c>
      <c r="J72" s="153">
        <f t="shared" si="65"/>
        <v>0.8</v>
      </c>
      <c r="K72" s="153">
        <f t="shared" si="65"/>
        <v>1.2</v>
      </c>
    </row>
    <row r="74" spans="3:11">
      <c r="C74" s="82" t="s">
        <v>78</v>
      </c>
      <c r="D74" s="82"/>
      <c r="E74" s="82"/>
      <c r="F74" s="160">
        <f t="shared" ref="F74:K74" si="66">IF(F60&gt;70,3,IF(F60&gt;60,2,IF(F60&gt;50,1,0)))</f>
        <v>3</v>
      </c>
      <c r="G74" s="160">
        <f t="shared" si="66"/>
        <v>3</v>
      </c>
      <c r="H74" s="160">
        <f t="shared" si="66"/>
        <v>3</v>
      </c>
      <c r="I74" s="160">
        <f t="shared" si="66"/>
        <v>3</v>
      </c>
      <c r="J74" s="160">
        <f t="shared" si="66"/>
        <v>3</v>
      </c>
      <c r="K74" s="160">
        <f t="shared" si="66"/>
        <v>3</v>
      </c>
    </row>
    <row r="75" spans="3:11">
      <c r="C75" s="82" t="s">
        <v>79</v>
      </c>
      <c r="D75" s="82"/>
      <c r="E75" s="82"/>
      <c r="F75" s="160">
        <f t="shared" ref="F75:K75" si="67">IF(T60&gt;70,3,IF(T60&gt;60,2,IF(T60&gt;50,1,0)))</f>
        <v>3</v>
      </c>
      <c r="G75" s="160">
        <f t="shared" si="67"/>
        <v>0</v>
      </c>
      <c r="H75" s="160">
        <f t="shared" si="67"/>
        <v>2</v>
      </c>
      <c r="I75" s="160">
        <f t="shared" si="67"/>
        <v>1</v>
      </c>
      <c r="J75" s="160">
        <f t="shared" si="67"/>
        <v>1</v>
      </c>
      <c r="K75" s="160">
        <f t="shared" si="67"/>
        <v>2</v>
      </c>
    </row>
    <row r="76" spans="3:11">
      <c r="C76" s="82" t="s">
        <v>75</v>
      </c>
      <c r="D76" s="82"/>
      <c r="E76" s="82"/>
      <c r="F76" s="153">
        <f t="shared" ref="F76:K76" si="68">(F74*0.4)+(F75*0.6)</f>
        <v>3</v>
      </c>
      <c r="G76" s="153">
        <f t="shared" si="68"/>
        <v>1.2</v>
      </c>
      <c r="H76" s="153">
        <f t="shared" si="68"/>
        <v>2.4</v>
      </c>
      <c r="I76" s="153">
        <f t="shared" si="68"/>
        <v>1.8</v>
      </c>
      <c r="J76" s="153">
        <f t="shared" si="68"/>
        <v>1.8</v>
      </c>
      <c r="K76" s="153">
        <f t="shared" si="68"/>
        <v>2.4</v>
      </c>
    </row>
  </sheetData>
  <mergeCells count="11">
    <mergeCell ref="D65:J65"/>
    <mergeCell ref="C66:E66"/>
    <mergeCell ref="C67:E67"/>
    <mergeCell ref="C68:E68"/>
    <mergeCell ref="C70:E70"/>
    <mergeCell ref="C71:E71"/>
    <mergeCell ref="C72:E72"/>
    <mergeCell ref="C74:E74"/>
    <mergeCell ref="C75:E75"/>
    <mergeCell ref="C76:E76"/>
    <mergeCell ref="D60:D62"/>
  </mergeCells>
  <conditionalFormatting sqref="Q3:R50">
    <cfRule type="containsText" dxfId="3" priority="1" operator="between" text="F">
      <formula>NOT(ISERROR(SEARCH("F",Q3)))</formula>
    </cfRule>
    <cfRule type="containsText" dxfId="2" priority="5" operator="between" text="O">
      <formula>NOT(ISERROR(SEARCH("O",Q3)))</formula>
    </cfRule>
    <cfRule type="containsText" dxfId="3" priority="6" operator="between" text="F">
      <formula>NOT(ISERROR(SEARCH("F",Q3)))</formula>
    </cfRule>
  </conditionalFormatting>
  <pageMargins left="0.7" right="0.7" top="0.75" bottom="0.75" header="0.3" footer="0.3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0"/>
  <sheetViews>
    <sheetView tabSelected="1" topLeftCell="D1" workbookViewId="0">
      <selection activeCell="O16" sqref="O16:O19"/>
    </sheetView>
  </sheetViews>
  <sheetFormatPr defaultColWidth="8.8" defaultRowHeight="12.75"/>
  <cols>
    <col min="3" max="3" width="12.5" customWidth="1"/>
    <col min="13" max="13" width="8.8" style="4"/>
    <col min="14" max="14" width="15.1" customWidth="1"/>
    <col min="15" max="15" width="12.5"/>
  </cols>
  <sheetData>
    <row r="1" ht="36" customHeight="1" spans="1:12">
      <c r="A1" s="5" t="s">
        <v>274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15" spans="13:13">
      <c r="M2" s="58"/>
    </row>
    <row r="3" ht="27" customHeight="1" spans="1:15">
      <c r="A3" s="7" t="s">
        <v>275</v>
      </c>
      <c r="B3" s="7"/>
      <c r="C3" s="7"/>
      <c r="D3" s="8" t="s">
        <v>198</v>
      </c>
      <c r="E3" s="54" t="s">
        <v>199</v>
      </c>
      <c r="F3" s="54" t="s">
        <v>200</v>
      </c>
      <c r="G3" s="54" t="s">
        <v>263</v>
      </c>
      <c r="H3" s="54" t="s">
        <v>202</v>
      </c>
      <c r="I3" s="54" t="s">
        <v>203</v>
      </c>
      <c r="J3" s="54" t="s">
        <v>204</v>
      </c>
      <c r="K3" s="54" t="s">
        <v>205</v>
      </c>
      <c r="L3" s="56" t="s">
        <v>206</v>
      </c>
      <c r="M3" s="59" t="s">
        <v>276</v>
      </c>
      <c r="N3" s="60" t="s">
        <v>277</v>
      </c>
      <c r="O3" s="61" t="s">
        <v>278</v>
      </c>
    </row>
    <row r="4" customFormat="1" ht="18" customHeight="1" spans="1:15">
      <c r="A4" s="9" t="s">
        <v>279</v>
      </c>
      <c r="B4" s="10">
        <v>70</v>
      </c>
      <c r="C4" s="11" t="s">
        <v>280</v>
      </c>
      <c r="D4" s="12">
        <v>2</v>
      </c>
      <c r="E4" s="12">
        <v>0</v>
      </c>
      <c r="F4" s="12">
        <v>1</v>
      </c>
      <c r="G4" s="12">
        <v>0</v>
      </c>
      <c r="H4" s="12">
        <v>0</v>
      </c>
      <c r="I4" s="12">
        <v>0</v>
      </c>
      <c r="J4" s="12">
        <v>3</v>
      </c>
      <c r="K4" s="12">
        <v>3</v>
      </c>
      <c r="L4" s="12">
        <v>3</v>
      </c>
      <c r="M4" s="62">
        <v>1</v>
      </c>
      <c r="N4" s="63">
        <f>SUM(M4:M7)/4</f>
        <v>1.25</v>
      </c>
      <c r="O4" s="64">
        <v>0.7</v>
      </c>
    </row>
    <row r="5" customFormat="1" ht="18" customHeight="1" spans="1:15">
      <c r="A5" s="9"/>
      <c r="B5" s="13"/>
      <c r="C5" s="7" t="s">
        <v>281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3</v>
      </c>
      <c r="K5" s="14">
        <v>0</v>
      </c>
      <c r="L5" s="14">
        <v>3</v>
      </c>
      <c r="M5" s="65">
        <v>1</v>
      </c>
      <c r="N5" s="66"/>
      <c r="O5" s="67">
        <f>ROUND(SUM(N4,N17,N30,N43,N56,N69)/6,2)</f>
        <v>1.33</v>
      </c>
    </row>
    <row r="6" customFormat="1" ht="18" customHeight="1" spans="1:14">
      <c r="A6" s="9"/>
      <c r="B6" s="13"/>
      <c r="C6" s="7" t="s">
        <v>282</v>
      </c>
      <c r="D6" s="14">
        <v>1</v>
      </c>
      <c r="E6" s="14">
        <v>0</v>
      </c>
      <c r="F6" s="14">
        <v>0</v>
      </c>
      <c r="G6" s="14">
        <v>0</v>
      </c>
      <c r="H6" s="14">
        <v>3</v>
      </c>
      <c r="I6" s="14">
        <v>2</v>
      </c>
      <c r="J6" s="14">
        <v>3</v>
      </c>
      <c r="K6" s="14">
        <v>3</v>
      </c>
      <c r="L6" s="14">
        <v>3</v>
      </c>
      <c r="M6" s="65">
        <v>2</v>
      </c>
      <c r="N6" s="66"/>
    </row>
    <row r="7" customFormat="1" ht="18" customHeight="1" spans="1:14">
      <c r="A7" s="9"/>
      <c r="B7" s="15"/>
      <c r="C7" s="16" t="s">
        <v>283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3</v>
      </c>
      <c r="K7" s="17">
        <v>3</v>
      </c>
      <c r="L7" s="17">
        <v>3</v>
      </c>
      <c r="M7" s="68">
        <v>1</v>
      </c>
      <c r="N7" s="69"/>
    </row>
    <row r="8" customFormat="1" ht="18" customHeight="1" spans="1:15">
      <c r="A8" s="9"/>
      <c r="B8" s="10">
        <v>65</v>
      </c>
      <c r="C8" s="11" t="s">
        <v>280</v>
      </c>
      <c r="D8" s="12">
        <v>3</v>
      </c>
      <c r="E8" s="12">
        <v>1</v>
      </c>
      <c r="F8" s="12">
        <v>3</v>
      </c>
      <c r="G8" s="12">
        <v>0</v>
      </c>
      <c r="H8" s="12">
        <v>3</v>
      </c>
      <c r="I8" s="12">
        <v>2</v>
      </c>
      <c r="J8" s="12">
        <v>3</v>
      </c>
      <c r="K8" s="12">
        <v>3</v>
      </c>
      <c r="L8" s="12">
        <v>3</v>
      </c>
      <c r="M8" s="62">
        <v>2</v>
      </c>
      <c r="N8" s="63">
        <f>SUM(M8:M11)/4</f>
        <v>2.25</v>
      </c>
      <c r="O8" s="64">
        <v>0.65</v>
      </c>
    </row>
    <row r="9" customFormat="1" ht="18" customHeight="1" spans="1:15">
      <c r="A9" s="9"/>
      <c r="B9" s="13"/>
      <c r="C9" s="7" t="s">
        <v>281</v>
      </c>
      <c r="D9" s="14">
        <v>3</v>
      </c>
      <c r="E9" s="14">
        <v>2</v>
      </c>
      <c r="F9" s="14">
        <v>2</v>
      </c>
      <c r="G9" s="14">
        <v>0</v>
      </c>
      <c r="H9" s="14">
        <v>3</v>
      </c>
      <c r="I9" s="14">
        <v>1</v>
      </c>
      <c r="J9" s="14">
        <v>3</v>
      </c>
      <c r="K9" s="14">
        <v>3</v>
      </c>
      <c r="L9" s="14">
        <v>3</v>
      </c>
      <c r="M9" s="65">
        <v>2</v>
      </c>
      <c r="N9" s="66"/>
      <c r="O9" s="67">
        <f>ROUND(SUM(N8,N21,N34,N47,N60,N73)/6,2)</f>
        <v>2.21</v>
      </c>
    </row>
    <row r="10" s="2" customFormat="1" spans="1:14">
      <c r="A10" s="9"/>
      <c r="B10" s="13"/>
      <c r="C10" s="7" t="s">
        <v>282</v>
      </c>
      <c r="D10" s="18">
        <v>2</v>
      </c>
      <c r="E10" s="18">
        <v>0</v>
      </c>
      <c r="F10" s="18">
        <v>3</v>
      </c>
      <c r="G10" s="18">
        <v>2</v>
      </c>
      <c r="H10" s="18">
        <v>3</v>
      </c>
      <c r="I10" s="18">
        <v>3</v>
      </c>
      <c r="J10" s="18">
        <v>3</v>
      </c>
      <c r="K10" s="18">
        <v>3</v>
      </c>
      <c r="L10" s="18">
        <v>3</v>
      </c>
      <c r="M10" s="65">
        <v>2</v>
      </c>
      <c r="N10" s="66"/>
    </row>
    <row r="11" s="2" customFormat="1" ht="13.5" spans="1:14">
      <c r="A11" s="9"/>
      <c r="B11" s="15"/>
      <c r="C11" s="16" t="s">
        <v>283</v>
      </c>
      <c r="D11" s="19">
        <v>1</v>
      </c>
      <c r="E11" s="19">
        <v>3</v>
      </c>
      <c r="F11" s="19">
        <v>2</v>
      </c>
      <c r="G11" s="19">
        <v>3</v>
      </c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68">
        <v>3</v>
      </c>
      <c r="N11" s="69"/>
    </row>
    <row r="12" s="2" customFormat="1" spans="1:15">
      <c r="A12" s="9"/>
      <c r="B12" s="10">
        <v>55</v>
      </c>
      <c r="C12" s="11" t="s">
        <v>280</v>
      </c>
      <c r="D12" s="20">
        <v>3</v>
      </c>
      <c r="E12" s="20">
        <v>3</v>
      </c>
      <c r="F12" s="20">
        <v>3</v>
      </c>
      <c r="G12" s="20">
        <v>3</v>
      </c>
      <c r="H12" s="20">
        <v>3</v>
      </c>
      <c r="I12" s="20">
        <v>3</v>
      </c>
      <c r="J12" s="20">
        <v>3</v>
      </c>
      <c r="K12" s="20">
        <v>3</v>
      </c>
      <c r="L12" s="20">
        <v>3</v>
      </c>
      <c r="M12" s="62">
        <v>3</v>
      </c>
      <c r="N12" s="63">
        <f>SUM(M12:M15)/4</f>
        <v>3</v>
      </c>
      <c r="O12" s="64">
        <v>0.55</v>
      </c>
    </row>
    <row r="13" s="2" customFormat="1" spans="1:15">
      <c r="A13" s="9"/>
      <c r="B13" s="13"/>
      <c r="C13" s="7" t="s">
        <v>281</v>
      </c>
      <c r="D13" s="18">
        <v>3</v>
      </c>
      <c r="E13" s="18">
        <v>3</v>
      </c>
      <c r="F13" s="18">
        <v>3</v>
      </c>
      <c r="G13" s="18">
        <v>1</v>
      </c>
      <c r="H13" s="18">
        <v>3</v>
      </c>
      <c r="I13" s="18">
        <v>3</v>
      </c>
      <c r="J13" s="18">
        <v>3</v>
      </c>
      <c r="K13" s="18">
        <v>3</v>
      </c>
      <c r="L13" s="18">
        <v>3</v>
      </c>
      <c r="M13" s="65">
        <v>3</v>
      </c>
      <c r="N13" s="66"/>
      <c r="O13" s="67">
        <f>ROUND(SUM(N12,N25,N38,N51,N64,N77)/6,2)</f>
        <v>2.71</v>
      </c>
    </row>
    <row r="14" s="2" customFormat="1" spans="1:14">
      <c r="A14" s="9"/>
      <c r="B14" s="13"/>
      <c r="C14" s="7" t="s">
        <v>282</v>
      </c>
      <c r="D14" s="18">
        <v>3</v>
      </c>
      <c r="E14" s="18">
        <v>3</v>
      </c>
      <c r="F14" s="18">
        <v>3</v>
      </c>
      <c r="G14" s="18">
        <v>3</v>
      </c>
      <c r="H14" s="18">
        <v>3</v>
      </c>
      <c r="I14" s="18">
        <v>3</v>
      </c>
      <c r="J14" s="18">
        <v>3</v>
      </c>
      <c r="K14" s="18">
        <v>3</v>
      </c>
      <c r="L14" s="18">
        <v>3</v>
      </c>
      <c r="M14" s="65">
        <v>3</v>
      </c>
      <c r="N14" s="66"/>
    </row>
    <row r="15" s="2" customFormat="1" ht="13.5" spans="1:14">
      <c r="A15" s="9"/>
      <c r="B15" s="15"/>
      <c r="C15" s="16" t="s">
        <v>283</v>
      </c>
      <c r="D15" s="19">
        <v>3</v>
      </c>
      <c r="E15" s="19">
        <v>3</v>
      </c>
      <c r="F15" s="19">
        <v>3</v>
      </c>
      <c r="G15" s="19">
        <v>3</v>
      </c>
      <c r="H15" s="19">
        <v>3</v>
      </c>
      <c r="I15" s="19">
        <v>3</v>
      </c>
      <c r="J15" s="19">
        <v>3</v>
      </c>
      <c r="K15" s="19">
        <v>3</v>
      </c>
      <c r="L15" s="19">
        <v>3</v>
      </c>
      <c r="M15" s="68">
        <v>3</v>
      </c>
      <c r="N15" s="69"/>
    </row>
    <row r="16" s="2" customFormat="1" ht="25" customHeight="1" spans="1:15">
      <c r="A16" s="21" t="s">
        <v>275</v>
      </c>
      <c r="B16" s="21"/>
      <c r="C16" s="21"/>
      <c r="D16" s="22" t="s">
        <v>198</v>
      </c>
      <c r="E16" s="22" t="s">
        <v>213</v>
      </c>
      <c r="F16" s="22" t="s">
        <v>214</v>
      </c>
      <c r="G16" s="22" t="s">
        <v>265</v>
      </c>
      <c r="H16" s="22" t="s">
        <v>202</v>
      </c>
      <c r="I16" s="22" t="s">
        <v>216</v>
      </c>
      <c r="J16" s="22" t="s">
        <v>217</v>
      </c>
      <c r="K16" s="22" t="s">
        <v>218</v>
      </c>
      <c r="L16" s="22" t="s">
        <v>219</v>
      </c>
      <c r="M16" s="70"/>
      <c r="N16" s="71"/>
      <c r="O16" s="72"/>
    </row>
    <row r="17" s="3" customFormat="1" spans="1:14">
      <c r="A17" s="23" t="s">
        <v>284</v>
      </c>
      <c r="B17" s="24">
        <v>70</v>
      </c>
      <c r="C17" s="25" t="s">
        <v>280</v>
      </c>
      <c r="D17" s="26">
        <v>1</v>
      </c>
      <c r="E17" s="26">
        <v>0</v>
      </c>
      <c r="F17" s="26">
        <v>0</v>
      </c>
      <c r="G17" s="26">
        <v>0</v>
      </c>
      <c r="H17" s="26">
        <v>3</v>
      </c>
      <c r="I17" s="26">
        <v>0</v>
      </c>
      <c r="J17" s="26">
        <v>3</v>
      </c>
      <c r="K17" s="26">
        <v>3</v>
      </c>
      <c r="L17" s="26">
        <v>3</v>
      </c>
      <c r="M17" s="62">
        <v>1</v>
      </c>
      <c r="N17" s="63">
        <f>SUM(M17:M20)/4</f>
        <v>1.25</v>
      </c>
    </row>
    <row r="18" s="3" customFormat="1" spans="1:14">
      <c r="A18" s="23"/>
      <c r="B18" s="27"/>
      <c r="C18" s="28" t="s">
        <v>281</v>
      </c>
      <c r="D18" s="29">
        <v>0</v>
      </c>
      <c r="E18" s="29">
        <v>0</v>
      </c>
      <c r="F18" s="29">
        <v>1</v>
      </c>
      <c r="G18" s="29">
        <v>0</v>
      </c>
      <c r="H18" s="29">
        <v>1</v>
      </c>
      <c r="I18" s="29">
        <v>0</v>
      </c>
      <c r="J18" s="29">
        <v>3</v>
      </c>
      <c r="K18" s="29">
        <v>3</v>
      </c>
      <c r="L18" s="29">
        <v>2</v>
      </c>
      <c r="M18" s="65">
        <v>1</v>
      </c>
      <c r="N18" s="66"/>
    </row>
    <row r="19" s="3" customFormat="1" spans="1:14">
      <c r="A19" s="23"/>
      <c r="B19" s="27"/>
      <c r="C19" s="28" t="s">
        <v>282</v>
      </c>
      <c r="D19" s="29">
        <v>0</v>
      </c>
      <c r="E19" s="29">
        <v>1</v>
      </c>
      <c r="F19" s="29">
        <v>2</v>
      </c>
      <c r="G19" s="29">
        <v>0</v>
      </c>
      <c r="H19" s="29">
        <v>3</v>
      </c>
      <c r="I19" s="29">
        <v>3</v>
      </c>
      <c r="J19" s="29">
        <v>3</v>
      </c>
      <c r="K19" s="29">
        <v>3</v>
      </c>
      <c r="L19" s="29">
        <v>3</v>
      </c>
      <c r="M19" s="65">
        <v>2</v>
      </c>
      <c r="N19" s="66"/>
    </row>
    <row r="20" s="3" customFormat="1" ht="13.5" spans="1:14">
      <c r="A20" s="23"/>
      <c r="B20" s="30"/>
      <c r="C20" s="31" t="s">
        <v>283</v>
      </c>
      <c r="D20" s="32">
        <v>0</v>
      </c>
      <c r="E20" s="32">
        <v>0</v>
      </c>
      <c r="F20" s="32">
        <v>3</v>
      </c>
      <c r="G20" s="32">
        <v>1</v>
      </c>
      <c r="H20" s="32">
        <v>0</v>
      </c>
      <c r="I20" s="32">
        <v>0</v>
      </c>
      <c r="J20" s="32">
        <v>3</v>
      </c>
      <c r="K20" s="32">
        <v>3</v>
      </c>
      <c r="L20" s="32">
        <v>3</v>
      </c>
      <c r="M20" s="68">
        <v>1</v>
      </c>
      <c r="N20" s="69"/>
    </row>
    <row r="21" s="3" customFormat="1" spans="1:14">
      <c r="A21" s="23"/>
      <c r="B21" s="24">
        <v>65</v>
      </c>
      <c r="C21" s="25" t="s">
        <v>280</v>
      </c>
      <c r="D21" s="26">
        <v>2</v>
      </c>
      <c r="E21" s="26">
        <v>3</v>
      </c>
      <c r="F21" s="26">
        <v>3</v>
      </c>
      <c r="G21" s="26">
        <v>3</v>
      </c>
      <c r="H21" s="26">
        <v>3</v>
      </c>
      <c r="I21" s="26">
        <v>1</v>
      </c>
      <c r="J21" s="26">
        <v>3</v>
      </c>
      <c r="K21" s="26">
        <v>3</v>
      </c>
      <c r="L21" s="26">
        <v>3</v>
      </c>
      <c r="M21" s="62">
        <v>3</v>
      </c>
      <c r="N21" s="63">
        <f>SUM(M21:M24)/4</f>
        <v>2.25</v>
      </c>
    </row>
    <row r="22" s="3" customFormat="1" spans="1:14">
      <c r="A22" s="23"/>
      <c r="B22" s="27"/>
      <c r="C22" s="28" t="s">
        <v>281</v>
      </c>
      <c r="D22" s="29">
        <v>2</v>
      </c>
      <c r="E22" s="29">
        <v>1</v>
      </c>
      <c r="F22" s="29">
        <v>3</v>
      </c>
      <c r="G22" s="29">
        <v>0</v>
      </c>
      <c r="H22" s="29">
        <v>3</v>
      </c>
      <c r="I22" s="29">
        <v>1</v>
      </c>
      <c r="J22" s="29">
        <v>3</v>
      </c>
      <c r="K22" s="29">
        <v>3</v>
      </c>
      <c r="L22" s="29">
        <v>3</v>
      </c>
      <c r="M22" s="65">
        <v>2</v>
      </c>
      <c r="N22" s="66"/>
    </row>
    <row r="23" s="2" customFormat="1" spans="1:14">
      <c r="A23" s="33"/>
      <c r="B23" s="34"/>
      <c r="C23" s="35" t="s">
        <v>282</v>
      </c>
      <c r="D23" s="36">
        <v>1</v>
      </c>
      <c r="E23" s="36">
        <v>3</v>
      </c>
      <c r="F23" s="36">
        <v>3</v>
      </c>
      <c r="G23" s="36">
        <v>0</v>
      </c>
      <c r="H23" s="36">
        <v>3</v>
      </c>
      <c r="I23" s="36">
        <v>3</v>
      </c>
      <c r="J23" s="36">
        <v>3</v>
      </c>
      <c r="K23" s="36">
        <v>3</v>
      </c>
      <c r="L23" s="36">
        <v>3</v>
      </c>
      <c r="M23" s="65">
        <v>2</v>
      </c>
      <c r="N23" s="66"/>
    </row>
    <row r="24" s="2" customFormat="1" ht="13.5" spans="1:14">
      <c r="A24" s="33"/>
      <c r="B24" s="37"/>
      <c r="C24" s="38" t="s">
        <v>283</v>
      </c>
      <c r="D24" s="39">
        <v>1</v>
      </c>
      <c r="E24" s="39">
        <v>1</v>
      </c>
      <c r="F24" s="39">
        <v>3</v>
      </c>
      <c r="G24" s="39">
        <v>3</v>
      </c>
      <c r="H24" s="39">
        <v>3</v>
      </c>
      <c r="I24" s="39">
        <v>1</v>
      </c>
      <c r="J24" s="39">
        <v>3</v>
      </c>
      <c r="K24" s="39">
        <v>3</v>
      </c>
      <c r="L24" s="39">
        <v>3</v>
      </c>
      <c r="M24" s="68">
        <v>2</v>
      </c>
      <c r="N24" s="69"/>
    </row>
    <row r="25" s="2" customFormat="1" spans="1:14">
      <c r="A25" s="33"/>
      <c r="B25" s="40">
        <v>55</v>
      </c>
      <c r="C25" s="41" t="s">
        <v>280</v>
      </c>
      <c r="D25" s="42">
        <v>3</v>
      </c>
      <c r="E25" s="42">
        <v>3</v>
      </c>
      <c r="F25" s="42">
        <v>3</v>
      </c>
      <c r="G25" s="42">
        <v>3</v>
      </c>
      <c r="H25" s="42">
        <v>3</v>
      </c>
      <c r="I25" s="42">
        <v>3</v>
      </c>
      <c r="J25" s="42">
        <v>3</v>
      </c>
      <c r="K25" s="42">
        <v>3</v>
      </c>
      <c r="L25" s="42">
        <v>3</v>
      </c>
      <c r="M25" s="62">
        <v>3</v>
      </c>
      <c r="N25" s="63">
        <f>SUM(M25:M28)/4</f>
        <v>3</v>
      </c>
    </row>
    <row r="26" s="2" customFormat="1" spans="1:14">
      <c r="A26" s="33"/>
      <c r="B26" s="43"/>
      <c r="C26" s="35" t="s">
        <v>281</v>
      </c>
      <c r="D26" s="36">
        <v>3</v>
      </c>
      <c r="E26" s="36">
        <v>3</v>
      </c>
      <c r="F26" s="36">
        <v>3</v>
      </c>
      <c r="G26" s="36">
        <v>3</v>
      </c>
      <c r="H26" s="36">
        <v>3</v>
      </c>
      <c r="I26" s="36">
        <v>3</v>
      </c>
      <c r="J26" s="36">
        <v>3</v>
      </c>
      <c r="K26" s="36">
        <v>3</v>
      </c>
      <c r="L26" s="36">
        <v>3</v>
      </c>
      <c r="M26" s="65">
        <v>3</v>
      </c>
      <c r="N26" s="66"/>
    </row>
    <row r="27" s="2" customFormat="1" spans="1:14">
      <c r="A27" s="33"/>
      <c r="B27" s="43"/>
      <c r="C27" s="35" t="s">
        <v>282</v>
      </c>
      <c r="D27" s="36">
        <v>2</v>
      </c>
      <c r="E27" s="36">
        <v>3</v>
      </c>
      <c r="F27" s="36">
        <v>3</v>
      </c>
      <c r="G27" s="36">
        <v>2</v>
      </c>
      <c r="H27" s="36">
        <v>3</v>
      </c>
      <c r="I27" s="36">
        <v>3</v>
      </c>
      <c r="J27" s="36">
        <v>3</v>
      </c>
      <c r="K27" s="36">
        <v>3</v>
      </c>
      <c r="L27" s="36">
        <v>3</v>
      </c>
      <c r="M27" s="65">
        <v>3</v>
      </c>
      <c r="N27" s="66"/>
    </row>
    <row r="28" s="2" customFormat="1" ht="13.5" spans="1:14">
      <c r="A28" s="33"/>
      <c r="B28" s="44"/>
      <c r="C28" s="38" t="s">
        <v>283</v>
      </c>
      <c r="D28" s="39">
        <v>3</v>
      </c>
      <c r="E28" s="39">
        <v>3</v>
      </c>
      <c r="F28" s="39">
        <v>3</v>
      </c>
      <c r="G28" s="39">
        <v>3</v>
      </c>
      <c r="H28" s="39">
        <v>3</v>
      </c>
      <c r="I28" s="39">
        <v>3</v>
      </c>
      <c r="J28" s="39">
        <v>3</v>
      </c>
      <c r="K28" s="39">
        <v>3</v>
      </c>
      <c r="L28" s="39">
        <v>3</v>
      </c>
      <c r="M28" s="68">
        <v>3</v>
      </c>
      <c r="N28" s="69"/>
    </row>
    <row r="29" s="2" customFormat="1" ht="19" customHeight="1" spans="1:14">
      <c r="A29" s="7" t="s">
        <v>275</v>
      </c>
      <c r="B29" s="7"/>
      <c r="C29" s="7"/>
      <c r="D29" s="45" t="s">
        <v>198</v>
      </c>
      <c r="E29" s="45" t="s">
        <v>199</v>
      </c>
      <c r="F29" s="45" t="s">
        <v>200</v>
      </c>
      <c r="G29" s="45" t="s">
        <v>270</v>
      </c>
      <c r="H29" s="45" t="s">
        <v>202</v>
      </c>
      <c r="I29" s="45" t="s">
        <v>232</v>
      </c>
      <c r="J29" s="45" t="s">
        <v>204</v>
      </c>
      <c r="K29" s="45" t="s">
        <v>233</v>
      </c>
      <c r="L29" s="45" t="s">
        <v>226</v>
      </c>
      <c r="M29" s="70"/>
      <c r="N29" s="71"/>
    </row>
    <row r="30" s="3" customFormat="1" spans="1:14">
      <c r="A30" s="9" t="s">
        <v>285</v>
      </c>
      <c r="B30" s="10">
        <v>70</v>
      </c>
      <c r="C30" s="11" t="s">
        <v>280</v>
      </c>
      <c r="D30" s="20">
        <v>1</v>
      </c>
      <c r="E30" s="20">
        <v>0</v>
      </c>
      <c r="F30" s="20">
        <v>0</v>
      </c>
      <c r="G30" s="20">
        <v>0</v>
      </c>
      <c r="H30" s="20">
        <v>3</v>
      </c>
      <c r="I30" s="20">
        <v>0</v>
      </c>
      <c r="J30" s="20">
        <v>3</v>
      </c>
      <c r="K30" s="20">
        <v>3</v>
      </c>
      <c r="L30" s="20">
        <v>3</v>
      </c>
      <c r="M30" s="62">
        <v>1</v>
      </c>
      <c r="N30" s="63">
        <f>SUM(M30:M33)/4</f>
        <v>1</v>
      </c>
    </row>
    <row r="31" s="3" customFormat="1" spans="1:14">
      <c r="A31" s="9"/>
      <c r="B31" s="13"/>
      <c r="C31" s="7" t="s">
        <v>281</v>
      </c>
      <c r="D31" s="18">
        <v>1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2</v>
      </c>
      <c r="K31" s="18">
        <v>3</v>
      </c>
      <c r="L31" s="18">
        <v>3</v>
      </c>
      <c r="M31" s="65">
        <v>1</v>
      </c>
      <c r="N31" s="66"/>
    </row>
    <row r="32" s="3" customFormat="1" spans="1:14">
      <c r="A32" s="9"/>
      <c r="B32" s="13"/>
      <c r="C32" s="7" t="s">
        <v>282</v>
      </c>
      <c r="D32" s="18">
        <v>0</v>
      </c>
      <c r="E32" s="18">
        <v>0</v>
      </c>
      <c r="F32" s="18">
        <v>0</v>
      </c>
      <c r="G32" s="18">
        <v>0</v>
      </c>
      <c r="H32" s="18">
        <v>3</v>
      </c>
      <c r="I32" s="18">
        <v>0</v>
      </c>
      <c r="J32" s="18">
        <v>3</v>
      </c>
      <c r="K32" s="18">
        <v>3</v>
      </c>
      <c r="L32" s="18">
        <v>3</v>
      </c>
      <c r="M32" s="65">
        <v>1</v>
      </c>
      <c r="N32" s="66"/>
    </row>
    <row r="33" s="3" customFormat="1" ht="13.5" spans="1:14">
      <c r="A33" s="9"/>
      <c r="B33" s="15"/>
      <c r="C33" s="16" t="s">
        <v>283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3</v>
      </c>
      <c r="K33" s="19">
        <v>3</v>
      </c>
      <c r="L33" s="19">
        <v>2</v>
      </c>
      <c r="M33" s="68">
        <v>1</v>
      </c>
      <c r="N33" s="69"/>
    </row>
    <row r="34" s="3" customFormat="1" spans="1:14">
      <c r="A34" s="9"/>
      <c r="B34" s="10">
        <v>65</v>
      </c>
      <c r="C34" s="11" t="s">
        <v>280</v>
      </c>
      <c r="D34" s="20">
        <v>3</v>
      </c>
      <c r="E34" s="20">
        <v>1</v>
      </c>
      <c r="F34" s="20">
        <v>3</v>
      </c>
      <c r="G34" s="20">
        <v>2</v>
      </c>
      <c r="H34" s="20">
        <v>3</v>
      </c>
      <c r="I34" s="20">
        <v>3</v>
      </c>
      <c r="J34" s="20">
        <v>3</v>
      </c>
      <c r="K34" s="20">
        <v>3</v>
      </c>
      <c r="L34" s="20">
        <v>3</v>
      </c>
      <c r="M34" s="62">
        <v>3</v>
      </c>
      <c r="N34" s="63">
        <f>SUM(M34:M37)/4</f>
        <v>2</v>
      </c>
    </row>
    <row r="35" s="3" customFormat="1" spans="1:14">
      <c r="A35" s="9"/>
      <c r="B35" s="13"/>
      <c r="C35" s="7" t="s">
        <v>281</v>
      </c>
      <c r="D35" s="18">
        <v>2</v>
      </c>
      <c r="E35" s="18">
        <v>1</v>
      </c>
      <c r="F35" s="18">
        <v>0</v>
      </c>
      <c r="G35" s="18">
        <v>0</v>
      </c>
      <c r="H35" s="18">
        <v>2</v>
      </c>
      <c r="I35" s="18">
        <v>0</v>
      </c>
      <c r="J35" s="18">
        <v>3</v>
      </c>
      <c r="K35" s="18">
        <v>3</v>
      </c>
      <c r="L35" s="18">
        <v>3</v>
      </c>
      <c r="M35" s="65">
        <v>2</v>
      </c>
      <c r="N35" s="66"/>
    </row>
    <row r="36" s="3" customFormat="1" spans="1:14">
      <c r="A36" s="9"/>
      <c r="B36" s="13"/>
      <c r="C36" s="7" t="s">
        <v>282</v>
      </c>
      <c r="D36" s="18">
        <v>1</v>
      </c>
      <c r="E36" s="18">
        <v>0</v>
      </c>
      <c r="F36" s="18">
        <v>2</v>
      </c>
      <c r="G36" s="18">
        <v>0</v>
      </c>
      <c r="H36" s="18">
        <v>3</v>
      </c>
      <c r="I36" s="18">
        <v>2</v>
      </c>
      <c r="J36" s="18">
        <v>3</v>
      </c>
      <c r="K36" s="18">
        <v>3</v>
      </c>
      <c r="L36" s="18">
        <v>3</v>
      </c>
      <c r="M36" s="65">
        <v>2</v>
      </c>
      <c r="N36" s="66"/>
    </row>
    <row r="37" ht="13.5" spans="1:14">
      <c r="A37" s="9"/>
      <c r="B37" s="15"/>
      <c r="C37" s="16" t="s">
        <v>283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1</v>
      </c>
      <c r="J37" s="19">
        <v>3</v>
      </c>
      <c r="K37" s="19">
        <v>3</v>
      </c>
      <c r="L37" s="19">
        <v>3</v>
      </c>
      <c r="M37" s="68">
        <v>1</v>
      </c>
      <c r="N37" s="69"/>
    </row>
    <row r="38" spans="1:14">
      <c r="A38" s="9"/>
      <c r="B38" s="10">
        <v>55</v>
      </c>
      <c r="C38" s="11" t="s">
        <v>280</v>
      </c>
      <c r="D38" s="20">
        <v>3</v>
      </c>
      <c r="E38" s="20">
        <v>3</v>
      </c>
      <c r="F38" s="20">
        <v>3</v>
      </c>
      <c r="G38" s="20">
        <v>3</v>
      </c>
      <c r="H38" s="20">
        <v>3</v>
      </c>
      <c r="I38" s="20">
        <v>3</v>
      </c>
      <c r="J38" s="20">
        <v>3</v>
      </c>
      <c r="K38" s="20">
        <v>3</v>
      </c>
      <c r="L38" s="20">
        <v>3</v>
      </c>
      <c r="M38" s="62">
        <v>3</v>
      </c>
      <c r="N38" s="63">
        <f>SUM(M38:M41)/4</f>
        <v>2.5</v>
      </c>
    </row>
    <row r="39" spans="1:14">
      <c r="A39" s="9"/>
      <c r="B39" s="13"/>
      <c r="C39" s="7" t="s">
        <v>281</v>
      </c>
      <c r="D39" s="18">
        <v>3</v>
      </c>
      <c r="E39" s="18">
        <v>3</v>
      </c>
      <c r="F39" s="18">
        <v>3</v>
      </c>
      <c r="G39" s="18">
        <v>2</v>
      </c>
      <c r="H39" s="18">
        <v>3</v>
      </c>
      <c r="I39" s="18">
        <v>2</v>
      </c>
      <c r="J39" s="18">
        <v>3</v>
      </c>
      <c r="K39" s="18">
        <v>3</v>
      </c>
      <c r="L39" s="18">
        <v>3</v>
      </c>
      <c r="M39" s="65">
        <v>3</v>
      </c>
      <c r="N39" s="66"/>
    </row>
    <row r="40" spans="1:14">
      <c r="A40" s="9"/>
      <c r="B40" s="13"/>
      <c r="C40" s="7" t="s">
        <v>282</v>
      </c>
      <c r="D40" s="18">
        <v>2</v>
      </c>
      <c r="E40" s="18">
        <v>1</v>
      </c>
      <c r="F40" s="18">
        <v>3</v>
      </c>
      <c r="G40" s="18">
        <v>1</v>
      </c>
      <c r="H40" s="18">
        <v>3</v>
      </c>
      <c r="I40" s="18">
        <v>3</v>
      </c>
      <c r="J40" s="18">
        <v>3</v>
      </c>
      <c r="K40" s="18">
        <v>3</v>
      </c>
      <c r="L40" s="18">
        <v>3</v>
      </c>
      <c r="M40" s="65">
        <v>2</v>
      </c>
      <c r="N40" s="66"/>
    </row>
    <row r="41" ht="13.5" spans="1:14">
      <c r="A41" s="9"/>
      <c r="B41" s="15"/>
      <c r="C41" s="16" t="s">
        <v>283</v>
      </c>
      <c r="D41" s="19">
        <v>1</v>
      </c>
      <c r="E41" s="19">
        <v>1</v>
      </c>
      <c r="F41" s="19">
        <v>2</v>
      </c>
      <c r="G41" s="19">
        <v>1</v>
      </c>
      <c r="H41" s="19">
        <v>3</v>
      </c>
      <c r="I41" s="19">
        <v>3</v>
      </c>
      <c r="J41" s="19">
        <v>3</v>
      </c>
      <c r="K41" s="19">
        <v>3</v>
      </c>
      <c r="L41" s="19">
        <v>3</v>
      </c>
      <c r="M41" s="68">
        <v>2</v>
      </c>
      <c r="N41" s="69"/>
    </row>
    <row r="42" ht="21" customHeight="1" spans="1:14">
      <c r="A42" s="21" t="s">
        <v>275</v>
      </c>
      <c r="B42" s="21"/>
      <c r="C42" s="21"/>
      <c r="D42" s="46" t="s">
        <v>198</v>
      </c>
      <c r="E42" s="46" t="s">
        <v>199</v>
      </c>
      <c r="F42" s="46" t="s">
        <v>200</v>
      </c>
      <c r="G42" s="46" t="s">
        <v>267</v>
      </c>
      <c r="H42" s="46" t="s">
        <v>202</v>
      </c>
      <c r="I42" s="46" t="s">
        <v>203</v>
      </c>
      <c r="J42" s="46" t="s">
        <v>204</v>
      </c>
      <c r="K42" s="46" t="s">
        <v>226</v>
      </c>
      <c r="L42" s="46" t="s">
        <v>205</v>
      </c>
      <c r="M42" s="70"/>
      <c r="N42" s="71"/>
    </row>
    <row r="43" spans="1:14">
      <c r="A43" s="23" t="s">
        <v>286</v>
      </c>
      <c r="B43" s="24">
        <v>70</v>
      </c>
      <c r="C43" s="25" t="s">
        <v>280</v>
      </c>
      <c r="D43" s="47">
        <v>3</v>
      </c>
      <c r="E43" s="47">
        <v>0</v>
      </c>
      <c r="F43" s="47">
        <v>2</v>
      </c>
      <c r="G43" s="47">
        <v>0</v>
      </c>
      <c r="H43" s="47">
        <v>2</v>
      </c>
      <c r="I43" s="47">
        <v>0</v>
      </c>
      <c r="J43" s="47">
        <v>3</v>
      </c>
      <c r="K43" s="47">
        <v>3</v>
      </c>
      <c r="L43" s="47">
        <v>3</v>
      </c>
      <c r="M43" s="62">
        <v>2</v>
      </c>
      <c r="N43" s="63">
        <f>SUM(M43:M46)/4</f>
        <v>1.5</v>
      </c>
    </row>
    <row r="44" spans="1:14">
      <c r="A44" s="23"/>
      <c r="B44" s="27"/>
      <c r="C44" s="28" t="s">
        <v>281</v>
      </c>
      <c r="D44" s="48">
        <v>1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3</v>
      </c>
      <c r="K44" s="48">
        <v>3</v>
      </c>
      <c r="L44" s="48">
        <v>1</v>
      </c>
      <c r="M44" s="65">
        <v>1</v>
      </c>
      <c r="N44" s="66"/>
    </row>
    <row r="45" spans="1:14">
      <c r="A45" s="23"/>
      <c r="B45" s="27"/>
      <c r="C45" s="28" t="s">
        <v>282</v>
      </c>
      <c r="D45" s="48">
        <v>0</v>
      </c>
      <c r="E45" s="48">
        <v>0</v>
      </c>
      <c r="F45" s="48">
        <v>0</v>
      </c>
      <c r="G45" s="48">
        <v>1</v>
      </c>
      <c r="H45" s="48">
        <v>2</v>
      </c>
      <c r="I45" s="48">
        <v>2</v>
      </c>
      <c r="J45" s="48">
        <v>3</v>
      </c>
      <c r="K45" s="48">
        <v>3</v>
      </c>
      <c r="L45" s="48">
        <v>3</v>
      </c>
      <c r="M45" s="65">
        <v>2</v>
      </c>
      <c r="N45" s="66"/>
    </row>
    <row r="46" ht="13.5" spans="1:14">
      <c r="A46" s="23"/>
      <c r="B46" s="30"/>
      <c r="C46" s="31" t="s">
        <v>283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3</v>
      </c>
      <c r="K46" s="49">
        <v>3</v>
      </c>
      <c r="L46" s="49">
        <v>3</v>
      </c>
      <c r="M46" s="68">
        <v>1</v>
      </c>
      <c r="N46" s="69"/>
    </row>
    <row r="47" spans="1:14">
      <c r="A47" s="23"/>
      <c r="B47" s="24">
        <v>65</v>
      </c>
      <c r="C47" s="25" t="s">
        <v>280</v>
      </c>
      <c r="D47" s="47">
        <v>3</v>
      </c>
      <c r="E47" s="47">
        <v>2</v>
      </c>
      <c r="F47" s="47">
        <v>3</v>
      </c>
      <c r="G47" s="47">
        <v>2</v>
      </c>
      <c r="H47" s="47">
        <v>3</v>
      </c>
      <c r="I47" s="47">
        <v>1</v>
      </c>
      <c r="J47" s="47">
        <v>3</v>
      </c>
      <c r="K47" s="47">
        <v>3</v>
      </c>
      <c r="L47" s="47">
        <v>3</v>
      </c>
      <c r="M47" s="62">
        <v>3</v>
      </c>
      <c r="N47" s="63">
        <f>SUM(M47:M50)/4</f>
        <v>2.5</v>
      </c>
    </row>
    <row r="48" spans="1:14">
      <c r="A48" s="23"/>
      <c r="B48" s="27"/>
      <c r="C48" s="28" t="s">
        <v>281</v>
      </c>
      <c r="D48" s="48">
        <v>3</v>
      </c>
      <c r="E48" s="48">
        <v>2</v>
      </c>
      <c r="F48" s="48">
        <v>2</v>
      </c>
      <c r="G48" s="48">
        <v>2</v>
      </c>
      <c r="H48" s="48">
        <v>3</v>
      </c>
      <c r="I48" s="48">
        <v>1</v>
      </c>
      <c r="J48" s="48">
        <v>3</v>
      </c>
      <c r="K48" s="48">
        <v>3</v>
      </c>
      <c r="L48" s="48">
        <v>3</v>
      </c>
      <c r="M48" s="65">
        <v>2</v>
      </c>
      <c r="N48" s="66"/>
    </row>
    <row r="49" spans="1:14">
      <c r="A49" s="33"/>
      <c r="B49" s="34"/>
      <c r="C49" s="35" t="s">
        <v>282</v>
      </c>
      <c r="D49" s="48">
        <v>3</v>
      </c>
      <c r="E49" s="48">
        <v>2</v>
      </c>
      <c r="F49" s="48">
        <v>2</v>
      </c>
      <c r="G49" s="48">
        <v>3</v>
      </c>
      <c r="H49" s="48">
        <v>3</v>
      </c>
      <c r="I49" s="48">
        <v>3</v>
      </c>
      <c r="J49" s="48">
        <v>3</v>
      </c>
      <c r="K49" s="48">
        <v>3</v>
      </c>
      <c r="L49" s="48">
        <v>3</v>
      </c>
      <c r="M49" s="65">
        <v>3</v>
      </c>
      <c r="N49" s="66"/>
    </row>
    <row r="50" ht="13.5" spans="1:14">
      <c r="A50" s="33"/>
      <c r="B50" s="37"/>
      <c r="C50" s="38" t="s">
        <v>283</v>
      </c>
      <c r="D50" s="49">
        <v>0</v>
      </c>
      <c r="E50" s="49">
        <v>1</v>
      </c>
      <c r="F50" s="49">
        <v>0</v>
      </c>
      <c r="G50" s="49">
        <v>3</v>
      </c>
      <c r="H50" s="49">
        <v>2</v>
      </c>
      <c r="I50" s="49">
        <v>1</v>
      </c>
      <c r="J50" s="49">
        <v>3</v>
      </c>
      <c r="K50" s="49">
        <v>3</v>
      </c>
      <c r="L50" s="49">
        <v>3</v>
      </c>
      <c r="M50" s="68">
        <v>2</v>
      </c>
      <c r="N50" s="69"/>
    </row>
    <row r="51" spans="1:14">
      <c r="A51" s="33"/>
      <c r="B51" s="40">
        <v>55</v>
      </c>
      <c r="C51" s="41" t="s">
        <v>280</v>
      </c>
      <c r="D51" s="47">
        <v>3</v>
      </c>
      <c r="E51" s="47">
        <v>3</v>
      </c>
      <c r="F51" s="47">
        <v>3</v>
      </c>
      <c r="G51" s="47">
        <v>3</v>
      </c>
      <c r="H51" s="47">
        <v>3</v>
      </c>
      <c r="I51" s="47">
        <v>3</v>
      </c>
      <c r="J51" s="47">
        <v>3</v>
      </c>
      <c r="K51" s="47">
        <v>3</v>
      </c>
      <c r="L51" s="47">
        <v>3</v>
      </c>
      <c r="M51" s="62">
        <v>3</v>
      </c>
      <c r="N51" s="63">
        <f>SUM(M51:M54)/4</f>
        <v>2.75</v>
      </c>
    </row>
    <row r="52" spans="1:14">
      <c r="A52" s="33"/>
      <c r="B52" s="43"/>
      <c r="C52" s="35" t="s">
        <v>281</v>
      </c>
      <c r="D52" s="48">
        <v>3</v>
      </c>
      <c r="E52" s="48">
        <v>3</v>
      </c>
      <c r="F52" s="48">
        <v>3</v>
      </c>
      <c r="G52" s="48">
        <v>3</v>
      </c>
      <c r="H52" s="48">
        <v>3</v>
      </c>
      <c r="I52" s="48">
        <v>3</v>
      </c>
      <c r="J52" s="48">
        <v>3</v>
      </c>
      <c r="K52" s="48">
        <v>3</v>
      </c>
      <c r="L52" s="48">
        <v>3</v>
      </c>
      <c r="M52" s="65">
        <v>3</v>
      </c>
      <c r="N52" s="66"/>
    </row>
    <row r="53" spans="1:14">
      <c r="A53" s="33"/>
      <c r="B53" s="43"/>
      <c r="C53" s="35" t="s">
        <v>282</v>
      </c>
      <c r="D53" s="48">
        <v>3</v>
      </c>
      <c r="E53" s="48">
        <v>3</v>
      </c>
      <c r="F53" s="48">
        <v>3</v>
      </c>
      <c r="G53" s="48">
        <v>3</v>
      </c>
      <c r="H53" s="48">
        <v>3</v>
      </c>
      <c r="I53" s="48">
        <v>3</v>
      </c>
      <c r="J53" s="48">
        <v>3</v>
      </c>
      <c r="K53" s="48">
        <v>3</v>
      </c>
      <c r="L53" s="48">
        <v>3</v>
      </c>
      <c r="M53" s="65">
        <v>3</v>
      </c>
      <c r="N53" s="66"/>
    </row>
    <row r="54" ht="13.5" spans="1:14">
      <c r="A54" s="33"/>
      <c r="B54" s="44"/>
      <c r="C54" s="38" t="s">
        <v>283</v>
      </c>
      <c r="D54" s="49">
        <v>0</v>
      </c>
      <c r="E54" s="49">
        <v>2</v>
      </c>
      <c r="F54" s="49">
        <v>2</v>
      </c>
      <c r="G54" s="49">
        <v>3</v>
      </c>
      <c r="H54" s="49">
        <v>3</v>
      </c>
      <c r="I54" s="49">
        <v>3</v>
      </c>
      <c r="J54" s="49">
        <v>3</v>
      </c>
      <c r="K54" s="49">
        <v>3</v>
      </c>
      <c r="L54" s="49">
        <v>3</v>
      </c>
      <c r="M54" s="68">
        <v>2</v>
      </c>
      <c r="N54" s="69"/>
    </row>
    <row r="55" ht="22" customHeight="1" spans="1:14">
      <c r="A55" s="7" t="s">
        <v>275</v>
      </c>
      <c r="B55" s="7"/>
      <c r="C55" s="7"/>
      <c r="D55" s="50" t="s">
        <v>198</v>
      </c>
      <c r="E55" s="55" t="s">
        <v>213</v>
      </c>
      <c r="F55" s="55" t="s">
        <v>214</v>
      </c>
      <c r="G55" s="55" t="s">
        <v>259</v>
      </c>
      <c r="H55" s="55" t="s">
        <v>202</v>
      </c>
      <c r="I55" s="55" t="s">
        <v>216</v>
      </c>
      <c r="J55" s="55" t="s">
        <v>217</v>
      </c>
      <c r="K55" s="55" t="s">
        <v>219</v>
      </c>
      <c r="L55" s="57" t="s">
        <v>206</v>
      </c>
      <c r="M55" s="59" t="s">
        <v>276</v>
      </c>
      <c r="N55" s="60" t="s">
        <v>277</v>
      </c>
    </row>
    <row r="56" spans="1:14">
      <c r="A56" s="9" t="s">
        <v>287</v>
      </c>
      <c r="B56" s="10">
        <v>70</v>
      </c>
      <c r="C56" s="11" t="s">
        <v>280</v>
      </c>
      <c r="D56" s="20">
        <v>2</v>
      </c>
      <c r="E56" s="20">
        <v>0</v>
      </c>
      <c r="F56" s="20">
        <v>0</v>
      </c>
      <c r="G56" s="20">
        <v>0</v>
      </c>
      <c r="H56" s="20">
        <v>3</v>
      </c>
      <c r="I56" s="20">
        <v>0</v>
      </c>
      <c r="J56" s="20">
        <v>3</v>
      </c>
      <c r="K56" s="20">
        <v>3</v>
      </c>
      <c r="L56" s="20">
        <v>3</v>
      </c>
      <c r="M56" s="62">
        <v>2</v>
      </c>
      <c r="N56" s="63">
        <f>SUM(M56:M59)/4</f>
        <v>1.75</v>
      </c>
    </row>
    <row r="57" spans="1:14">
      <c r="A57" s="9"/>
      <c r="B57" s="13"/>
      <c r="C57" s="7" t="s">
        <v>281</v>
      </c>
      <c r="D57" s="18">
        <v>0</v>
      </c>
      <c r="E57" s="18">
        <v>2</v>
      </c>
      <c r="F57" s="18">
        <v>0</v>
      </c>
      <c r="G57" s="18">
        <v>0</v>
      </c>
      <c r="H57" s="18">
        <v>0</v>
      </c>
      <c r="I57" s="18">
        <v>0</v>
      </c>
      <c r="J57" s="18">
        <v>3</v>
      </c>
      <c r="K57" s="18">
        <v>1</v>
      </c>
      <c r="L57" s="18">
        <v>3</v>
      </c>
      <c r="M57" s="65">
        <v>1</v>
      </c>
      <c r="N57" s="66"/>
    </row>
    <row r="58" spans="1:14">
      <c r="A58" s="9"/>
      <c r="B58" s="13"/>
      <c r="C58" s="7" t="s">
        <v>282</v>
      </c>
      <c r="D58" s="18">
        <v>0</v>
      </c>
      <c r="E58" s="18">
        <v>0</v>
      </c>
      <c r="F58" s="18">
        <v>3</v>
      </c>
      <c r="G58" s="18">
        <v>0</v>
      </c>
      <c r="H58" s="18">
        <v>3</v>
      </c>
      <c r="I58" s="18">
        <v>0</v>
      </c>
      <c r="J58" s="18">
        <v>3</v>
      </c>
      <c r="K58" s="18">
        <v>3</v>
      </c>
      <c r="L58" s="18">
        <v>3</v>
      </c>
      <c r="M58" s="65">
        <v>2</v>
      </c>
      <c r="N58" s="66"/>
    </row>
    <row r="59" ht="13.5" spans="1:14">
      <c r="A59" s="9"/>
      <c r="B59" s="51"/>
      <c r="C59" s="52" t="s">
        <v>283</v>
      </c>
      <c r="D59" s="53">
        <v>2</v>
      </c>
      <c r="E59" s="53">
        <v>0</v>
      </c>
      <c r="F59" s="53">
        <v>3</v>
      </c>
      <c r="G59" s="53">
        <v>0</v>
      </c>
      <c r="H59" s="53">
        <v>1</v>
      </c>
      <c r="I59" s="53">
        <v>0</v>
      </c>
      <c r="J59" s="53">
        <v>3</v>
      </c>
      <c r="K59" s="53">
        <v>3</v>
      </c>
      <c r="L59" s="53">
        <v>3</v>
      </c>
      <c r="M59" s="73">
        <v>2</v>
      </c>
      <c r="N59" s="74"/>
    </row>
    <row r="60" spans="1:14">
      <c r="A60" s="9"/>
      <c r="B60" s="10">
        <v>65</v>
      </c>
      <c r="C60" s="11" t="s">
        <v>280</v>
      </c>
      <c r="D60" s="20">
        <v>3</v>
      </c>
      <c r="E60" s="20">
        <v>2</v>
      </c>
      <c r="F60" s="20">
        <v>3</v>
      </c>
      <c r="G60" s="20">
        <v>0</v>
      </c>
      <c r="H60" s="20">
        <v>3</v>
      </c>
      <c r="I60" s="20">
        <v>1</v>
      </c>
      <c r="J60" s="20">
        <v>3</v>
      </c>
      <c r="K60" s="20">
        <v>3</v>
      </c>
      <c r="L60" s="20">
        <v>3</v>
      </c>
      <c r="M60" s="62">
        <v>2</v>
      </c>
      <c r="N60" s="63">
        <f>SUM(M60:M63)/4</f>
        <v>2</v>
      </c>
    </row>
    <row r="61" spans="1:14">
      <c r="A61" s="9"/>
      <c r="B61" s="13"/>
      <c r="C61" s="7" t="s">
        <v>281</v>
      </c>
      <c r="D61" s="18">
        <v>3</v>
      </c>
      <c r="E61" s="18">
        <v>3</v>
      </c>
      <c r="F61" s="18">
        <v>3</v>
      </c>
      <c r="G61" s="18">
        <v>0</v>
      </c>
      <c r="H61" s="18">
        <v>2</v>
      </c>
      <c r="I61" s="18">
        <v>0</v>
      </c>
      <c r="J61" s="18">
        <v>3</v>
      </c>
      <c r="K61" s="18">
        <v>3</v>
      </c>
      <c r="L61" s="18">
        <v>3</v>
      </c>
      <c r="M61" s="65">
        <v>2</v>
      </c>
      <c r="N61" s="66"/>
    </row>
    <row r="62" spans="1:14">
      <c r="A62" s="9"/>
      <c r="B62" s="13"/>
      <c r="C62" s="7" t="s">
        <v>282</v>
      </c>
      <c r="D62" s="18">
        <v>0</v>
      </c>
      <c r="E62" s="18">
        <v>0</v>
      </c>
      <c r="F62" s="18">
        <v>3</v>
      </c>
      <c r="G62" s="18">
        <v>2</v>
      </c>
      <c r="H62" s="18">
        <v>3</v>
      </c>
      <c r="I62" s="18">
        <v>1</v>
      </c>
      <c r="J62" s="18">
        <v>3</v>
      </c>
      <c r="K62" s="18">
        <v>3</v>
      </c>
      <c r="L62" s="18">
        <v>3</v>
      </c>
      <c r="M62" s="65">
        <v>2</v>
      </c>
      <c r="N62" s="66"/>
    </row>
    <row r="63" ht="13.5" spans="1:14">
      <c r="A63" s="9"/>
      <c r="B63" s="15"/>
      <c r="C63" s="16" t="s">
        <v>283</v>
      </c>
      <c r="D63" s="19">
        <v>2</v>
      </c>
      <c r="E63" s="19">
        <v>0</v>
      </c>
      <c r="F63" s="19">
        <v>3</v>
      </c>
      <c r="G63" s="19">
        <v>0</v>
      </c>
      <c r="H63" s="19">
        <v>1</v>
      </c>
      <c r="I63" s="19">
        <v>0</v>
      </c>
      <c r="J63" s="19">
        <v>3</v>
      </c>
      <c r="K63" s="19">
        <v>3</v>
      </c>
      <c r="L63" s="19">
        <v>3</v>
      </c>
      <c r="M63" s="68">
        <v>2</v>
      </c>
      <c r="N63" s="69"/>
    </row>
    <row r="64" spans="1:14">
      <c r="A64" s="9"/>
      <c r="B64" s="10">
        <v>55</v>
      </c>
      <c r="C64" s="11" t="s">
        <v>280</v>
      </c>
      <c r="D64" s="20">
        <v>3</v>
      </c>
      <c r="E64" s="20">
        <v>3</v>
      </c>
      <c r="F64" s="20">
        <v>3</v>
      </c>
      <c r="G64" s="20">
        <v>3</v>
      </c>
      <c r="H64" s="20">
        <v>3</v>
      </c>
      <c r="I64" s="20">
        <v>3</v>
      </c>
      <c r="J64" s="20">
        <v>3</v>
      </c>
      <c r="K64" s="20">
        <v>3</v>
      </c>
      <c r="L64" s="20">
        <v>3</v>
      </c>
      <c r="M64" s="62">
        <v>3</v>
      </c>
      <c r="N64" s="63">
        <f>SUM(M64:M67)/4</f>
        <v>2.25</v>
      </c>
    </row>
    <row r="65" spans="1:14">
      <c r="A65" s="9"/>
      <c r="B65" s="13"/>
      <c r="C65" s="7" t="s">
        <v>281</v>
      </c>
      <c r="D65" s="18">
        <v>3</v>
      </c>
      <c r="E65" s="18">
        <v>3</v>
      </c>
      <c r="F65" s="18">
        <v>3</v>
      </c>
      <c r="G65" s="18">
        <v>1</v>
      </c>
      <c r="H65" s="18">
        <v>3</v>
      </c>
      <c r="I65" s="18">
        <v>3</v>
      </c>
      <c r="J65" s="18">
        <v>3</v>
      </c>
      <c r="K65" s="18">
        <v>3</v>
      </c>
      <c r="L65" s="18">
        <v>3</v>
      </c>
      <c r="M65" s="65">
        <v>3</v>
      </c>
      <c r="N65" s="66"/>
    </row>
    <row r="66" spans="1:14">
      <c r="A66" s="9"/>
      <c r="B66" s="13"/>
      <c r="C66" s="7" t="s">
        <v>282</v>
      </c>
      <c r="D66" s="18">
        <v>1</v>
      </c>
      <c r="E66" s="18">
        <v>2</v>
      </c>
      <c r="F66" s="18">
        <v>3</v>
      </c>
      <c r="G66" s="18">
        <v>3</v>
      </c>
      <c r="H66" s="18">
        <v>3</v>
      </c>
      <c r="I66" s="18">
        <v>3</v>
      </c>
      <c r="J66" s="18">
        <v>3</v>
      </c>
      <c r="K66" s="18">
        <v>3</v>
      </c>
      <c r="L66" s="18">
        <v>3</v>
      </c>
      <c r="M66" s="65">
        <v>3</v>
      </c>
      <c r="N66" s="66"/>
    </row>
    <row r="67" ht="13.5" spans="1:14">
      <c r="A67" s="75"/>
      <c r="B67" s="51"/>
      <c r="C67" s="52" t="s">
        <v>283</v>
      </c>
      <c r="D67" s="19"/>
      <c r="E67" s="19"/>
      <c r="F67" s="19"/>
      <c r="G67" s="19"/>
      <c r="H67" s="19"/>
      <c r="I67" s="19"/>
      <c r="J67" s="19"/>
      <c r="K67" s="19"/>
      <c r="L67" s="19"/>
      <c r="M67" s="68"/>
      <c r="N67" s="69"/>
    </row>
    <row r="68" ht="29" customHeight="1" spans="1:14">
      <c r="A68" s="21" t="s">
        <v>275</v>
      </c>
      <c r="B68" s="21"/>
      <c r="C68" s="21"/>
      <c r="D68" s="8" t="s">
        <v>198</v>
      </c>
      <c r="E68" s="54" t="s">
        <v>213</v>
      </c>
      <c r="F68" s="54" t="s">
        <v>214</v>
      </c>
      <c r="G68" s="54" t="s">
        <v>257</v>
      </c>
      <c r="H68" s="54" t="s">
        <v>202</v>
      </c>
      <c r="I68" s="54" t="s">
        <v>232</v>
      </c>
      <c r="J68" s="54" t="s">
        <v>217</v>
      </c>
      <c r="K68" s="54" t="s">
        <v>219</v>
      </c>
      <c r="L68" s="56" t="s">
        <v>226</v>
      </c>
      <c r="M68" s="59" t="s">
        <v>276</v>
      </c>
      <c r="N68" s="60" t="s">
        <v>277</v>
      </c>
    </row>
    <row r="69" spans="1:14">
      <c r="A69" s="76" t="s">
        <v>288</v>
      </c>
      <c r="B69" s="77">
        <v>70</v>
      </c>
      <c r="C69" s="78" t="s">
        <v>280</v>
      </c>
      <c r="D69" s="47">
        <v>2</v>
      </c>
      <c r="E69" s="47">
        <v>0</v>
      </c>
      <c r="F69" s="47">
        <v>1</v>
      </c>
      <c r="G69" s="47">
        <v>0</v>
      </c>
      <c r="H69" s="47">
        <v>0</v>
      </c>
      <c r="I69" s="47">
        <v>0</v>
      </c>
      <c r="J69" s="47">
        <v>3</v>
      </c>
      <c r="K69" s="47">
        <v>3</v>
      </c>
      <c r="L69" s="47">
        <v>3</v>
      </c>
      <c r="M69" s="62">
        <v>1</v>
      </c>
      <c r="N69" s="63">
        <f>SUM(M69:M72)/4</f>
        <v>1.25</v>
      </c>
    </row>
    <row r="70" spans="1:14">
      <c r="A70" s="23"/>
      <c r="B70" s="27"/>
      <c r="C70" s="28" t="s">
        <v>281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3</v>
      </c>
      <c r="K70" s="48">
        <v>3</v>
      </c>
      <c r="L70" s="48">
        <v>3</v>
      </c>
      <c r="M70" s="65">
        <v>1</v>
      </c>
      <c r="N70" s="66"/>
    </row>
    <row r="71" spans="1:14">
      <c r="A71" s="23"/>
      <c r="B71" s="27"/>
      <c r="C71" s="28" t="s">
        <v>282</v>
      </c>
      <c r="D71" s="48">
        <v>0</v>
      </c>
      <c r="E71" s="48">
        <v>0</v>
      </c>
      <c r="F71" s="48">
        <v>1</v>
      </c>
      <c r="G71" s="48">
        <v>0</v>
      </c>
      <c r="H71" s="48">
        <v>0</v>
      </c>
      <c r="I71" s="48">
        <v>0</v>
      </c>
      <c r="J71" s="48">
        <v>3</v>
      </c>
      <c r="K71" s="48">
        <v>3</v>
      </c>
      <c r="L71" s="48">
        <v>3</v>
      </c>
      <c r="M71" s="65">
        <v>1</v>
      </c>
      <c r="N71" s="66"/>
    </row>
    <row r="72" ht="13.5" spans="1:14">
      <c r="A72" s="23"/>
      <c r="B72" s="30"/>
      <c r="C72" s="31" t="s">
        <v>283</v>
      </c>
      <c r="D72" s="49">
        <v>0</v>
      </c>
      <c r="E72" s="49">
        <v>0</v>
      </c>
      <c r="F72" s="49">
        <v>0</v>
      </c>
      <c r="G72" s="49">
        <v>2</v>
      </c>
      <c r="H72" s="49">
        <v>3</v>
      </c>
      <c r="I72" s="49">
        <v>0</v>
      </c>
      <c r="J72" s="49">
        <v>3</v>
      </c>
      <c r="K72" s="49">
        <v>3</v>
      </c>
      <c r="L72" s="49">
        <v>3</v>
      </c>
      <c r="M72" s="68">
        <v>2</v>
      </c>
      <c r="N72" s="69"/>
    </row>
    <row r="73" spans="1:14">
      <c r="A73" s="23"/>
      <c r="B73" s="24">
        <v>65</v>
      </c>
      <c r="C73" s="25" t="s">
        <v>280</v>
      </c>
      <c r="D73" s="47">
        <v>3</v>
      </c>
      <c r="E73" s="47">
        <v>3</v>
      </c>
      <c r="F73" s="47">
        <v>3</v>
      </c>
      <c r="G73" s="47">
        <v>0</v>
      </c>
      <c r="H73" s="47">
        <v>3</v>
      </c>
      <c r="I73" s="47">
        <v>3</v>
      </c>
      <c r="J73" s="47">
        <v>3</v>
      </c>
      <c r="K73" s="47">
        <v>3</v>
      </c>
      <c r="L73" s="47">
        <v>3</v>
      </c>
      <c r="M73" s="62">
        <v>3</v>
      </c>
      <c r="N73" s="63">
        <f>SUM(M73:M76)/4</f>
        <v>2.25</v>
      </c>
    </row>
    <row r="74" spans="1:14">
      <c r="A74" s="23"/>
      <c r="B74" s="27"/>
      <c r="C74" s="28" t="s">
        <v>281</v>
      </c>
      <c r="D74" s="48">
        <v>1</v>
      </c>
      <c r="E74" s="48">
        <v>1</v>
      </c>
      <c r="F74" s="48">
        <v>3</v>
      </c>
      <c r="G74" s="48">
        <v>0</v>
      </c>
      <c r="H74" s="48">
        <v>0</v>
      </c>
      <c r="I74" s="48">
        <v>0</v>
      </c>
      <c r="J74" s="48">
        <v>3</v>
      </c>
      <c r="K74" s="48">
        <v>3</v>
      </c>
      <c r="L74" s="48">
        <v>3</v>
      </c>
      <c r="M74" s="65">
        <v>2</v>
      </c>
      <c r="N74" s="66"/>
    </row>
    <row r="75" spans="1:14">
      <c r="A75" s="33"/>
      <c r="B75" s="34"/>
      <c r="C75" s="35" t="s">
        <v>282</v>
      </c>
      <c r="D75" s="48">
        <v>0</v>
      </c>
      <c r="E75" s="48">
        <v>0</v>
      </c>
      <c r="F75" s="48">
        <v>3</v>
      </c>
      <c r="G75" s="48">
        <v>0</v>
      </c>
      <c r="H75" s="48">
        <v>3</v>
      </c>
      <c r="I75" s="48">
        <v>0</v>
      </c>
      <c r="J75" s="48">
        <v>3</v>
      </c>
      <c r="K75" s="48">
        <v>3</v>
      </c>
      <c r="L75" s="48">
        <v>3</v>
      </c>
      <c r="M75" s="65">
        <v>2</v>
      </c>
      <c r="N75" s="66"/>
    </row>
    <row r="76" ht="13.5" spans="1:14">
      <c r="A76" s="33"/>
      <c r="B76" s="37"/>
      <c r="C76" s="38" t="s">
        <v>283</v>
      </c>
      <c r="D76" s="49">
        <v>0</v>
      </c>
      <c r="E76" s="49">
        <v>0</v>
      </c>
      <c r="F76" s="49">
        <v>0</v>
      </c>
      <c r="G76" s="49">
        <v>3</v>
      </c>
      <c r="H76" s="49">
        <v>3</v>
      </c>
      <c r="I76" s="49">
        <v>1</v>
      </c>
      <c r="J76" s="49">
        <v>3</v>
      </c>
      <c r="K76" s="49">
        <v>3</v>
      </c>
      <c r="L76" s="49">
        <v>3</v>
      </c>
      <c r="M76" s="68">
        <v>2</v>
      </c>
      <c r="N76" s="69"/>
    </row>
    <row r="77" spans="1:14">
      <c r="A77" s="33"/>
      <c r="B77" s="40">
        <v>55</v>
      </c>
      <c r="C77" s="41" t="s">
        <v>280</v>
      </c>
      <c r="D77" s="47">
        <v>3</v>
      </c>
      <c r="E77" s="47">
        <v>3</v>
      </c>
      <c r="F77" s="47">
        <v>3</v>
      </c>
      <c r="G77" s="47">
        <v>3</v>
      </c>
      <c r="H77" s="47">
        <v>3</v>
      </c>
      <c r="I77" s="47">
        <v>3</v>
      </c>
      <c r="J77" s="47">
        <v>3</v>
      </c>
      <c r="K77" s="47">
        <v>3</v>
      </c>
      <c r="L77" s="47">
        <v>3</v>
      </c>
      <c r="M77" s="62">
        <v>3</v>
      </c>
      <c r="N77" s="63">
        <f>SUM(M77:M80)/4</f>
        <v>2.75</v>
      </c>
    </row>
    <row r="78" spans="1:14">
      <c r="A78" s="33"/>
      <c r="B78" s="43"/>
      <c r="C78" s="35" t="s">
        <v>281</v>
      </c>
      <c r="D78" s="48">
        <v>2</v>
      </c>
      <c r="E78" s="48">
        <v>3</v>
      </c>
      <c r="F78" s="48">
        <v>3</v>
      </c>
      <c r="G78" s="48">
        <v>2</v>
      </c>
      <c r="H78" s="48">
        <v>3</v>
      </c>
      <c r="I78" s="48">
        <v>2</v>
      </c>
      <c r="J78" s="48">
        <v>3</v>
      </c>
      <c r="K78" s="48">
        <v>3</v>
      </c>
      <c r="L78" s="48">
        <v>3</v>
      </c>
      <c r="M78" s="65">
        <v>3</v>
      </c>
      <c r="N78" s="66"/>
    </row>
    <row r="79" spans="1:14">
      <c r="A79" s="33"/>
      <c r="B79" s="43"/>
      <c r="C79" s="35" t="s">
        <v>282</v>
      </c>
      <c r="D79" s="48">
        <v>1</v>
      </c>
      <c r="E79" s="48">
        <v>1</v>
      </c>
      <c r="F79" s="48">
        <v>3</v>
      </c>
      <c r="G79" s="48">
        <v>2</v>
      </c>
      <c r="H79" s="48">
        <v>3</v>
      </c>
      <c r="I79" s="48">
        <v>2</v>
      </c>
      <c r="J79" s="48">
        <v>3</v>
      </c>
      <c r="K79" s="48">
        <v>3</v>
      </c>
      <c r="L79" s="48">
        <v>3</v>
      </c>
      <c r="M79" s="65">
        <v>2</v>
      </c>
      <c r="N79" s="66"/>
    </row>
    <row r="80" ht="13.5" spans="1:14">
      <c r="A80" s="33"/>
      <c r="B80" s="44"/>
      <c r="C80" s="38" t="s">
        <v>283</v>
      </c>
      <c r="D80" s="49">
        <v>3</v>
      </c>
      <c r="E80" s="49">
        <v>2</v>
      </c>
      <c r="F80" s="49">
        <v>3</v>
      </c>
      <c r="G80" s="49">
        <v>3</v>
      </c>
      <c r="H80" s="49">
        <v>3</v>
      </c>
      <c r="I80" s="49">
        <v>3</v>
      </c>
      <c r="J80" s="49">
        <v>3</v>
      </c>
      <c r="K80" s="49">
        <v>3</v>
      </c>
      <c r="L80" s="49">
        <v>3</v>
      </c>
      <c r="M80" s="68">
        <v>3</v>
      </c>
      <c r="N80" s="69"/>
    </row>
  </sheetData>
  <mergeCells count="49">
    <mergeCell ref="A1:L1"/>
    <mergeCell ref="A3:C3"/>
    <mergeCell ref="A16:C16"/>
    <mergeCell ref="A29:C29"/>
    <mergeCell ref="A42:C42"/>
    <mergeCell ref="A55:C55"/>
    <mergeCell ref="A68:C68"/>
    <mergeCell ref="A4:A15"/>
    <mergeCell ref="A17:A28"/>
    <mergeCell ref="A30:A41"/>
    <mergeCell ref="A43:A54"/>
    <mergeCell ref="A56:A67"/>
    <mergeCell ref="A69:A80"/>
    <mergeCell ref="B4:B7"/>
    <mergeCell ref="B8:B11"/>
    <mergeCell ref="B12:B15"/>
    <mergeCell ref="B17:B20"/>
    <mergeCell ref="B21:B24"/>
    <mergeCell ref="B25:B28"/>
    <mergeCell ref="B30:B33"/>
    <mergeCell ref="B34:B37"/>
    <mergeCell ref="B38:B41"/>
    <mergeCell ref="B43:B46"/>
    <mergeCell ref="B47:B50"/>
    <mergeCell ref="B51:B54"/>
    <mergeCell ref="B56:B59"/>
    <mergeCell ref="B60:B63"/>
    <mergeCell ref="B64:B67"/>
    <mergeCell ref="B69:B72"/>
    <mergeCell ref="B73:B76"/>
    <mergeCell ref="B77:B80"/>
    <mergeCell ref="N4:N7"/>
    <mergeCell ref="N8:N11"/>
    <mergeCell ref="N12:N15"/>
    <mergeCell ref="N17:N20"/>
    <mergeCell ref="N21:N24"/>
    <mergeCell ref="N25:N28"/>
    <mergeCell ref="N30:N33"/>
    <mergeCell ref="N34:N37"/>
    <mergeCell ref="N38:N41"/>
    <mergeCell ref="N43:N46"/>
    <mergeCell ref="N47:N50"/>
    <mergeCell ref="N51:N54"/>
    <mergeCell ref="N56:N59"/>
    <mergeCell ref="N60:N63"/>
    <mergeCell ref="N64:N67"/>
    <mergeCell ref="N69:N72"/>
    <mergeCell ref="N73:N76"/>
    <mergeCell ref="N77:N80"/>
  </mergeCells>
  <conditionalFormatting sqref="D16:L16">
    <cfRule type="containsText" dxfId="3" priority="1" operator="between" text="F">
      <formula>NOT(ISERROR(SEARCH("F",D16)))</formula>
    </cfRule>
  </conditionalFormatting>
  <conditionalFormatting sqref="D55:L55">
    <cfRule type="containsText" dxfId="3" priority="2" operator="between" text="F">
      <formula>NOT(ISERROR(SEARCH("F",D55)))</formula>
    </cfRule>
  </conditionalFormatting>
  <conditionalFormatting sqref="D68:L68">
    <cfRule type="containsText" dxfId="3" priority="3" operator="between" text="F">
      <formula>NOT(ISERROR(SEARCH("F",D68)))</formula>
    </cfRule>
  </conditionalFormatting>
  <conditionalFormatting sqref="D3:L9">
    <cfRule type="containsText" dxfId="3" priority="4" operator="between" text="F">
      <formula>NOT(ISERROR(SEARCH("F",D3)))</formula>
    </cfRule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Y75"/>
  <sheetViews>
    <sheetView workbookViewId="0">
      <selection activeCell="D2" sqref="D2:I2"/>
    </sheetView>
  </sheetViews>
  <sheetFormatPr defaultColWidth="9" defaultRowHeight="12.75"/>
  <cols>
    <col min="1" max="1" width="5.57333333333333" customWidth="1"/>
    <col min="2" max="2" width="3.14" customWidth="1"/>
    <col min="3" max="3" width="27.8533333333333" customWidth="1"/>
    <col min="4" max="9" width="11" customWidth="1"/>
  </cols>
  <sheetData>
    <row r="2" spans="2:25">
      <c r="B2" s="140"/>
      <c r="C2" s="140"/>
      <c r="D2" s="117" t="s">
        <v>89</v>
      </c>
      <c r="E2" s="117" t="s">
        <v>90</v>
      </c>
      <c r="F2" s="117" t="s">
        <v>91</v>
      </c>
      <c r="G2" s="117" t="s">
        <v>92</v>
      </c>
      <c r="H2" s="117" t="s">
        <v>93</v>
      </c>
      <c r="I2" s="117" t="s">
        <v>94</v>
      </c>
      <c r="K2" s="117" t="s">
        <v>89</v>
      </c>
      <c r="L2" s="117" t="s">
        <v>90</v>
      </c>
      <c r="M2" s="117" t="s">
        <v>91</v>
      </c>
      <c r="N2" s="117" t="s">
        <v>92</v>
      </c>
      <c r="O2" s="117" t="s">
        <v>93</v>
      </c>
      <c r="P2" s="117" t="s">
        <v>94</v>
      </c>
      <c r="Q2" s="158"/>
      <c r="R2" s="158"/>
      <c r="T2" s="117" t="s">
        <v>89</v>
      </c>
      <c r="U2" s="117" t="s">
        <v>90</v>
      </c>
      <c r="V2" s="117" t="s">
        <v>91</v>
      </c>
      <c r="W2" s="117" t="s">
        <v>92</v>
      </c>
      <c r="X2" s="117" t="s">
        <v>93</v>
      </c>
      <c r="Y2" s="117" t="s">
        <v>94</v>
      </c>
    </row>
    <row r="3" spans="2:25">
      <c r="B3" s="140">
        <v>1</v>
      </c>
      <c r="C3" s="163" t="s">
        <v>95</v>
      </c>
      <c r="D3" s="152">
        <v>36</v>
      </c>
      <c r="E3" s="152">
        <v>33</v>
      </c>
      <c r="F3" s="152">
        <v>39</v>
      </c>
      <c r="G3" s="152">
        <v>38</v>
      </c>
      <c r="H3" s="152">
        <v>35</v>
      </c>
      <c r="I3" s="152">
        <v>45</v>
      </c>
      <c r="K3" s="157" t="s">
        <v>42</v>
      </c>
      <c r="L3" s="157" t="s">
        <v>18</v>
      </c>
      <c r="M3" s="157" t="s">
        <v>18</v>
      </c>
      <c r="N3" s="157" t="s">
        <v>18</v>
      </c>
      <c r="O3" s="157" t="s">
        <v>18</v>
      </c>
      <c r="P3" s="157" t="s">
        <v>13</v>
      </c>
      <c r="T3" s="140">
        <f t="shared" ref="T3:Y3" si="0">IF(K3="O",90,IF(K3="A+",85,IF(K3="A",80,IF(K3="B+",70,IF(K3="B",60,IF(K3="C",50,IF(K3="P",45,40)))))))</f>
        <v>85</v>
      </c>
      <c r="U3" s="140">
        <f t="shared" si="0"/>
        <v>70</v>
      </c>
      <c r="V3" s="140">
        <f t="shared" si="0"/>
        <v>70</v>
      </c>
      <c r="W3" s="140">
        <f t="shared" si="0"/>
        <v>70</v>
      </c>
      <c r="X3" s="140">
        <f t="shared" si="0"/>
        <v>70</v>
      </c>
      <c r="Y3" s="140">
        <f t="shared" si="0"/>
        <v>60</v>
      </c>
    </row>
    <row r="4" spans="2:25">
      <c r="B4" s="140">
        <v>2</v>
      </c>
      <c r="C4" s="163" t="s">
        <v>96</v>
      </c>
      <c r="D4" s="152">
        <v>37</v>
      </c>
      <c r="E4" s="152">
        <v>36</v>
      </c>
      <c r="F4" s="152">
        <v>36</v>
      </c>
      <c r="G4" s="152">
        <v>43</v>
      </c>
      <c r="H4" s="152">
        <v>37</v>
      </c>
      <c r="I4" s="152">
        <v>46</v>
      </c>
      <c r="K4" s="157" t="s">
        <v>42</v>
      </c>
      <c r="L4" s="157" t="s">
        <v>35</v>
      </c>
      <c r="M4" s="157" t="s">
        <v>23</v>
      </c>
      <c r="N4" s="157" t="s">
        <v>18</v>
      </c>
      <c r="O4" s="157" t="s">
        <v>35</v>
      </c>
      <c r="P4" s="157" t="s">
        <v>42</v>
      </c>
      <c r="T4" s="140">
        <f t="shared" ref="T4:Y4" si="1">IF(K4="O",90,IF(K4="A+",85,IF(K4="A",80,IF(K4="B+",70,IF(K4="B",60,IF(K4="C",50,IF(K4="P",45,40)))))))</f>
        <v>85</v>
      </c>
      <c r="U4" s="140">
        <f t="shared" si="1"/>
        <v>90</v>
      </c>
      <c r="V4" s="140">
        <f t="shared" si="1"/>
        <v>80</v>
      </c>
      <c r="W4" s="140">
        <f t="shared" si="1"/>
        <v>70</v>
      </c>
      <c r="X4" s="140">
        <f t="shared" si="1"/>
        <v>90</v>
      </c>
      <c r="Y4" s="140">
        <f t="shared" si="1"/>
        <v>85</v>
      </c>
    </row>
    <row r="5" spans="2:25">
      <c r="B5" s="140">
        <v>3</v>
      </c>
      <c r="C5" s="163" t="s">
        <v>97</v>
      </c>
      <c r="D5" s="152">
        <v>35</v>
      </c>
      <c r="E5" s="152">
        <v>32</v>
      </c>
      <c r="F5" s="152">
        <v>34</v>
      </c>
      <c r="G5" s="152">
        <v>37</v>
      </c>
      <c r="H5" s="152">
        <v>36</v>
      </c>
      <c r="I5" s="152">
        <v>46</v>
      </c>
      <c r="K5" s="157" t="s">
        <v>13</v>
      </c>
      <c r="L5" s="157" t="s">
        <v>14</v>
      </c>
      <c r="M5" s="157" t="s">
        <v>14</v>
      </c>
      <c r="N5" s="157" t="s">
        <v>13</v>
      </c>
      <c r="O5" s="157" t="s">
        <v>16</v>
      </c>
      <c r="P5" s="157" t="s">
        <v>14</v>
      </c>
      <c r="T5" s="140">
        <f t="shared" ref="T5:Y5" si="2">IF(K5="O",90,IF(K5="A+",85,IF(K5="A",80,IF(K5="B+",70,IF(K5="B",60,IF(K5="C",50,IF(K5="P",45,40)))))))</f>
        <v>60</v>
      </c>
      <c r="U5" s="140">
        <f t="shared" si="2"/>
        <v>50</v>
      </c>
      <c r="V5" s="140">
        <f t="shared" si="2"/>
        <v>50</v>
      </c>
      <c r="W5" s="140">
        <f t="shared" si="2"/>
        <v>60</v>
      </c>
      <c r="X5" s="140">
        <f t="shared" si="2"/>
        <v>40</v>
      </c>
      <c r="Y5" s="140">
        <f t="shared" si="2"/>
        <v>50</v>
      </c>
    </row>
    <row r="6" spans="2:25">
      <c r="B6" s="140">
        <v>4</v>
      </c>
      <c r="C6" s="163" t="s">
        <v>98</v>
      </c>
      <c r="D6" s="152">
        <v>32</v>
      </c>
      <c r="E6" s="152">
        <v>24</v>
      </c>
      <c r="F6" s="152">
        <v>29</v>
      </c>
      <c r="G6" s="152">
        <v>33</v>
      </c>
      <c r="H6" s="152">
        <v>28</v>
      </c>
      <c r="I6" s="152">
        <v>35</v>
      </c>
      <c r="K6" s="157" t="s">
        <v>18</v>
      </c>
      <c r="L6" s="157" t="s">
        <v>13</v>
      </c>
      <c r="M6" s="157" t="s">
        <v>13</v>
      </c>
      <c r="N6" s="157" t="s">
        <v>14</v>
      </c>
      <c r="O6" s="157" t="s">
        <v>13</v>
      </c>
      <c r="P6" s="157" t="s">
        <v>13</v>
      </c>
      <c r="T6" s="140">
        <f t="shared" ref="T6:Y6" si="3">IF(K6="O",90,IF(K6="A+",85,IF(K6="A",80,IF(K6="B+",70,IF(K6="B",60,IF(K6="C",50,IF(K6="P",45,40)))))))</f>
        <v>70</v>
      </c>
      <c r="U6" s="140">
        <f t="shared" si="3"/>
        <v>60</v>
      </c>
      <c r="V6" s="140">
        <f t="shared" si="3"/>
        <v>60</v>
      </c>
      <c r="W6" s="140">
        <f t="shared" si="3"/>
        <v>50</v>
      </c>
      <c r="X6" s="140">
        <f t="shared" si="3"/>
        <v>60</v>
      </c>
      <c r="Y6" s="140">
        <f t="shared" si="3"/>
        <v>60</v>
      </c>
    </row>
    <row r="7" spans="2:25">
      <c r="B7" s="140">
        <v>5</v>
      </c>
      <c r="C7" s="163" t="s">
        <v>99</v>
      </c>
      <c r="D7" s="152">
        <v>40</v>
      </c>
      <c r="E7" s="152">
        <v>39</v>
      </c>
      <c r="F7" s="152">
        <v>43</v>
      </c>
      <c r="G7" s="152">
        <v>41</v>
      </c>
      <c r="H7" s="152">
        <v>38</v>
      </c>
      <c r="I7" s="152">
        <v>47</v>
      </c>
      <c r="K7" s="157" t="s">
        <v>23</v>
      </c>
      <c r="L7" s="157" t="s">
        <v>23</v>
      </c>
      <c r="M7" s="157" t="s">
        <v>13</v>
      </c>
      <c r="N7" s="157" t="s">
        <v>18</v>
      </c>
      <c r="O7" s="157" t="s">
        <v>18</v>
      </c>
      <c r="P7" s="157" t="s">
        <v>18</v>
      </c>
      <c r="T7" s="140">
        <f t="shared" ref="T7:Y7" si="4">IF(K7="O",90,IF(K7="A+",85,IF(K7="A",80,IF(K7="B+",70,IF(K7="B",60,IF(K7="C",50,IF(K7="P",45,40)))))))</f>
        <v>80</v>
      </c>
      <c r="U7" s="140">
        <f t="shared" si="4"/>
        <v>80</v>
      </c>
      <c r="V7" s="140">
        <f t="shared" si="4"/>
        <v>60</v>
      </c>
      <c r="W7" s="140">
        <f t="shared" si="4"/>
        <v>70</v>
      </c>
      <c r="X7" s="140">
        <f t="shared" si="4"/>
        <v>70</v>
      </c>
      <c r="Y7" s="140">
        <f t="shared" si="4"/>
        <v>70</v>
      </c>
    </row>
    <row r="8" ht="16.5" customHeight="1" spans="2:25">
      <c r="B8" s="140">
        <v>6</v>
      </c>
      <c r="C8" s="163" t="s">
        <v>100</v>
      </c>
      <c r="D8" s="152">
        <v>38</v>
      </c>
      <c r="E8" s="152">
        <v>34</v>
      </c>
      <c r="F8" s="152">
        <v>35</v>
      </c>
      <c r="G8" s="152">
        <v>33</v>
      </c>
      <c r="H8" s="152">
        <v>37</v>
      </c>
      <c r="I8" s="152">
        <v>45</v>
      </c>
      <c r="K8" s="157" t="s">
        <v>35</v>
      </c>
      <c r="L8" s="157" t="s">
        <v>23</v>
      </c>
      <c r="M8" s="157" t="s">
        <v>18</v>
      </c>
      <c r="N8" s="157" t="s">
        <v>42</v>
      </c>
      <c r="O8" s="157" t="s">
        <v>35</v>
      </c>
      <c r="P8" s="157" t="s">
        <v>23</v>
      </c>
      <c r="T8" s="140">
        <f t="shared" ref="T8:Y8" si="5">IF(K8="O",90,IF(K8="A+",85,IF(K8="A",80,IF(K8="B+",70,IF(K8="B",60,IF(K8="C",50,IF(K8="P",45,40)))))))</f>
        <v>90</v>
      </c>
      <c r="U8" s="140">
        <f t="shared" si="5"/>
        <v>80</v>
      </c>
      <c r="V8" s="140">
        <f t="shared" si="5"/>
        <v>70</v>
      </c>
      <c r="W8" s="140">
        <f t="shared" si="5"/>
        <v>85</v>
      </c>
      <c r="X8" s="140">
        <f t="shared" si="5"/>
        <v>90</v>
      </c>
      <c r="Y8" s="140">
        <f t="shared" si="5"/>
        <v>80</v>
      </c>
    </row>
    <row r="9" spans="2:25">
      <c r="B9" s="140">
        <v>7</v>
      </c>
      <c r="C9" s="163" t="s">
        <v>101</v>
      </c>
      <c r="D9" s="152">
        <v>32</v>
      </c>
      <c r="E9" s="152">
        <v>36</v>
      </c>
      <c r="F9" s="152">
        <v>37</v>
      </c>
      <c r="G9" s="152">
        <v>42</v>
      </c>
      <c r="H9" s="152">
        <v>30</v>
      </c>
      <c r="I9" s="152">
        <v>44</v>
      </c>
      <c r="K9" s="157" t="s">
        <v>14</v>
      </c>
      <c r="L9" s="157" t="s">
        <v>14</v>
      </c>
      <c r="M9" s="157" t="s">
        <v>16</v>
      </c>
      <c r="N9" s="157" t="s">
        <v>13</v>
      </c>
      <c r="O9" s="157" t="s">
        <v>13</v>
      </c>
      <c r="P9" s="157" t="s">
        <v>14</v>
      </c>
      <c r="T9" s="140">
        <f t="shared" ref="T9:Y9" si="6">IF(K9="O",90,IF(K9="A+",85,IF(K9="A",80,IF(K9="B+",70,IF(K9="B",60,IF(K9="C",50,IF(K9="P",45,40)))))))</f>
        <v>50</v>
      </c>
      <c r="U9" s="140">
        <f t="shared" si="6"/>
        <v>50</v>
      </c>
      <c r="V9" s="140">
        <f t="shared" si="6"/>
        <v>40</v>
      </c>
      <c r="W9" s="140">
        <f t="shared" si="6"/>
        <v>60</v>
      </c>
      <c r="X9" s="140">
        <f t="shared" si="6"/>
        <v>60</v>
      </c>
      <c r="Y9" s="140">
        <f t="shared" si="6"/>
        <v>50</v>
      </c>
    </row>
    <row r="10" spans="2:25">
      <c r="B10" s="140">
        <v>8</v>
      </c>
      <c r="C10" s="163" t="s">
        <v>102</v>
      </c>
      <c r="D10" s="152">
        <v>37</v>
      </c>
      <c r="E10" s="152">
        <v>27</v>
      </c>
      <c r="F10" s="152">
        <v>36</v>
      </c>
      <c r="G10" s="152">
        <v>37</v>
      </c>
      <c r="H10" s="152">
        <v>36</v>
      </c>
      <c r="I10" s="152">
        <v>43</v>
      </c>
      <c r="K10" s="157" t="s">
        <v>35</v>
      </c>
      <c r="L10" s="157" t="s">
        <v>18</v>
      </c>
      <c r="M10" s="157" t="s">
        <v>42</v>
      </c>
      <c r="N10" s="157" t="s">
        <v>42</v>
      </c>
      <c r="O10" s="157" t="s">
        <v>35</v>
      </c>
      <c r="P10" s="157" t="s">
        <v>42</v>
      </c>
      <c r="T10" s="140">
        <f t="shared" ref="T10:Y10" si="7">IF(K10="O",90,IF(K10="A+",85,IF(K10="A",80,IF(K10="B+",70,IF(K10="B",60,IF(K10="C",50,IF(K10="P",45,40)))))))</f>
        <v>90</v>
      </c>
      <c r="U10" s="140">
        <f t="shared" si="7"/>
        <v>70</v>
      </c>
      <c r="V10" s="140">
        <f t="shared" si="7"/>
        <v>85</v>
      </c>
      <c r="W10" s="140">
        <f t="shared" si="7"/>
        <v>85</v>
      </c>
      <c r="X10" s="140">
        <f t="shared" si="7"/>
        <v>90</v>
      </c>
      <c r="Y10" s="140">
        <f t="shared" si="7"/>
        <v>85</v>
      </c>
    </row>
    <row r="11" spans="2:25">
      <c r="B11" s="140">
        <v>9</v>
      </c>
      <c r="C11" s="163" t="s">
        <v>103</v>
      </c>
      <c r="D11" s="152">
        <v>32</v>
      </c>
      <c r="E11" s="152">
        <v>24</v>
      </c>
      <c r="F11" s="152">
        <v>29</v>
      </c>
      <c r="G11" s="152">
        <v>34</v>
      </c>
      <c r="H11" s="152">
        <v>27</v>
      </c>
      <c r="I11" s="152">
        <v>36</v>
      </c>
      <c r="K11" s="157" t="s">
        <v>18</v>
      </c>
      <c r="L11" s="157" t="s">
        <v>13</v>
      </c>
      <c r="M11" s="157" t="s">
        <v>14</v>
      </c>
      <c r="N11" s="157" t="s">
        <v>14</v>
      </c>
      <c r="O11" s="157" t="s">
        <v>18</v>
      </c>
      <c r="P11" s="157" t="s">
        <v>13</v>
      </c>
      <c r="T11" s="140">
        <f t="shared" ref="T11:Y11" si="8">IF(K11="O",90,IF(K11="A+",85,IF(K11="A",80,IF(K11="B+",70,IF(K11="B",60,IF(K11="C",50,IF(K11="P",45,40)))))))</f>
        <v>70</v>
      </c>
      <c r="U11" s="140">
        <f t="shared" si="8"/>
        <v>60</v>
      </c>
      <c r="V11" s="140">
        <f t="shared" si="8"/>
        <v>50</v>
      </c>
      <c r="W11" s="140">
        <f t="shared" si="8"/>
        <v>50</v>
      </c>
      <c r="X11" s="140">
        <f t="shared" si="8"/>
        <v>70</v>
      </c>
      <c r="Y11" s="140">
        <f t="shared" si="8"/>
        <v>60</v>
      </c>
    </row>
    <row r="12" spans="2:25">
      <c r="B12" s="140">
        <v>10</v>
      </c>
      <c r="C12" s="163" t="s">
        <v>104</v>
      </c>
      <c r="D12" s="152">
        <v>34</v>
      </c>
      <c r="E12" s="152">
        <v>28</v>
      </c>
      <c r="F12" s="152">
        <v>31</v>
      </c>
      <c r="G12" s="152">
        <v>38</v>
      </c>
      <c r="H12" s="152">
        <v>28</v>
      </c>
      <c r="I12" s="152">
        <v>34</v>
      </c>
      <c r="K12" s="157" t="s">
        <v>18</v>
      </c>
      <c r="L12" s="157" t="s">
        <v>13</v>
      </c>
      <c r="M12" s="157" t="s">
        <v>13</v>
      </c>
      <c r="N12" s="157" t="s">
        <v>18</v>
      </c>
      <c r="O12" s="157" t="s">
        <v>18</v>
      </c>
      <c r="P12" s="157" t="s">
        <v>14</v>
      </c>
      <c r="T12" s="140">
        <f t="shared" ref="T12:Y12" si="9">IF(K12="O",90,IF(K12="A+",85,IF(K12="A",80,IF(K12="B+",70,IF(K12="B",60,IF(K12="C",50,IF(K12="P",45,40)))))))</f>
        <v>70</v>
      </c>
      <c r="U12" s="140">
        <f t="shared" si="9"/>
        <v>60</v>
      </c>
      <c r="V12" s="140">
        <f t="shared" si="9"/>
        <v>60</v>
      </c>
      <c r="W12" s="140">
        <f t="shared" si="9"/>
        <v>70</v>
      </c>
      <c r="X12" s="140">
        <f t="shared" si="9"/>
        <v>70</v>
      </c>
      <c r="Y12" s="140">
        <f t="shared" si="9"/>
        <v>50</v>
      </c>
    </row>
    <row r="13" spans="2:25">
      <c r="B13" s="140">
        <v>11</v>
      </c>
      <c r="C13" s="163" t="s">
        <v>105</v>
      </c>
      <c r="D13" s="152">
        <v>33</v>
      </c>
      <c r="E13" s="152">
        <v>33</v>
      </c>
      <c r="F13" s="152">
        <v>36</v>
      </c>
      <c r="G13" s="152">
        <v>39</v>
      </c>
      <c r="H13" s="152">
        <v>26</v>
      </c>
      <c r="I13" s="152">
        <v>37</v>
      </c>
      <c r="K13" s="157" t="s">
        <v>16</v>
      </c>
      <c r="L13" s="157" t="s">
        <v>13</v>
      </c>
      <c r="M13" s="157" t="s">
        <v>15</v>
      </c>
      <c r="N13" s="157" t="s">
        <v>14</v>
      </c>
      <c r="O13" s="157" t="s">
        <v>14</v>
      </c>
      <c r="P13" s="157" t="s">
        <v>14</v>
      </c>
      <c r="T13" s="140">
        <f t="shared" ref="T13:Y13" si="10">IF(K13="O",90,IF(K13="A+",85,IF(K13="A",80,IF(K13="B+",70,IF(K13="B",60,IF(K13="C",50,IF(K13="P",45,40)))))))</f>
        <v>40</v>
      </c>
      <c r="U13" s="140">
        <f t="shared" si="10"/>
        <v>60</v>
      </c>
      <c r="V13" s="140">
        <f t="shared" si="10"/>
        <v>45</v>
      </c>
      <c r="W13" s="140">
        <f t="shared" si="10"/>
        <v>50</v>
      </c>
      <c r="X13" s="140">
        <f t="shared" si="10"/>
        <v>50</v>
      </c>
      <c r="Y13" s="140">
        <f t="shared" si="10"/>
        <v>50</v>
      </c>
    </row>
    <row r="14" spans="2:25">
      <c r="B14" s="140">
        <v>12</v>
      </c>
      <c r="C14" s="163" t="s">
        <v>106</v>
      </c>
      <c r="D14" s="152">
        <v>28</v>
      </c>
      <c r="E14" s="152">
        <v>23</v>
      </c>
      <c r="F14" s="152">
        <v>25</v>
      </c>
      <c r="G14" s="152">
        <v>26</v>
      </c>
      <c r="H14" s="152">
        <v>28</v>
      </c>
      <c r="I14" s="152">
        <v>32</v>
      </c>
      <c r="K14" s="157" t="s">
        <v>18</v>
      </c>
      <c r="L14" s="157" t="s">
        <v>23</v>
      </c>
      <c r="M14" s="157" t="s">
        <v>18</v>
      </c>
      <c r="N14" s="157" t="s">
        <v>18</v>
      </c>
      <c r="O14" s="157" t="s">
        <v>18</v>
      </c>
      <c r="P14" s="157" t="s">
        <v>23</v>
      </c>
      <c r="T14" s="140">
        <f t="shared" ref="T14:Y14" si="11">IF(K14="O",90,IF(K14="A+",85,IF(K14="A",80,IF(K14="B+",70,IF(K14="B",60,IF(K14="C",50,IF(K14="P",45,40)))))))</f>
        <v>70</v>
      </c>
      <c r="U14" s="140">
        <f t="shared" si="11"/>
        <v>80</v>
      </c>
      <c r="V14" s="140">
        <f t="shared" si="11"/>
        <v>70</v>
      </c>
      <c r="W14" s="140">
        <f t="shared" si="11"/>
        <v>70</v>
      </c>
      <c r="X14" s="140">
        <f t="shared" si="11"/>
        <v>70</v>
      </c>
      <c r="Y14" s="140">
        <f t="shared" si="11"/>
        <v>80</v>
      </c>
    </row>
    <row r="15" spans="2:25">
      <c r="B15" s="140">
        <v>13</v>
      </c>
      <c r="C15" s="163" t="s">
        <v>107</v>
      </c>
      <c r="D15" s="152">
        <v>39</v>
      </c>
      <c r="E15" s="152">
        <v>40</v>
      </c>
      <c r="F15" s="152">
        <v>36</v>
      </c>
      <c r="G15" s="152">
        <v>39</v>
      </c>
      <c r="H15" s="152">
        <v>38</v>
      </c>
      <c r="I15" s="152">
        <v>43</v>
      </c>
      <c r="K15" s="157" t="s">
        <v>23</v>
      </c>
      <c r="L15" s="157" t="s">
        <v>23</v>
      </c>
      <c r="M15" s="157" t="s">
        <v>23</v>
      </c>
      <c r="N15" s="157" t="s">
        <v>18</v>
      </c>
      <c r="O15" s="157" t="s">
        <v>42</v>
      </c>
      <c r="P15" s="157" t="s">
        <v>18</v>
      </c>
      <c r="T15" s="140">
        <f t="shared" ref="T15:Y15" si="12">IF(K15="O",90,IF(K15="A+",85,IF(K15="A",80,IF(K15="B+",70,IF(K15="B",60,IF(K15="C",50,IF(K15="P",45,40)))))))</f>
        <v>80</v>
      </c>
      <c r="U15" s="140">
        <f t="shared" si="12"/>
        <v>80</v>
      </c>
      <c r="V15" s="140">
        <f t="shared" si="12"/>
        <v>80</v>
      </c>
      <c r="W15" s="140">
        <f t="shared" si="12"/>
        <v>70</v>
      </c>
      <c r="X15" s="140">
        <f t="shared" si="12"/>
        <v>85</v>
      </c>
      <c r="Y15" s="140">
        <f t="shared" si="12"/>
        <v>70</v>
      </c>
    </row>
    <row r="16" spans="2:25">
      <c r="B16" s="140">
        <v>14</v>
      </c>
      <c r="C16" s="163" t="s">
        <v>108</v>
      </c>
      <c r="D16" s="152">
        <v>37</v>
      </c>
      <c r="E16" s="152">
        <v>36</v>
      </c>
      <c r="F16" s="152">
        <v>46</v>
      </c>
      <c r="G16" s="152">
        <v>36</v>
      </c>
      <c r="H16" s="152">
        <v>40</v>
      </c>
      <c r="I16" s="152">
        <v>45</v>
      </c>
      <c r="K16" s="157" t="s">
        <v>35</v>
      </c>
      <c r="L16" s="157" t="s">
        <v>42</v>
      </c>
      <c r="M16" s="157" t="s">
        <v>23</v>
      </c>
      <c r="N16" s="157" t="s">
        <v>23</v>
      </c>
      <c r="O16" s="157" t="s">
        <v>42</v>
      </c>
      <c r="P16" s="157" t="s">
        <v>42</v>
      </c>
      <c r="T16" s="140">
        <f t="shared" ref="T16:Y16" si="13">IF(K16="O",90,IF(K16="A+",85,IF(K16="A",80,IF(K16="B+",70,IF(K16="B",60,IF(K16="C",50,IF(K16="P",45,40)))))))</f>
        <v>90</v>
      </c>
      <c r="U16" s="140">
        <f t="shared" si="13"/>
        <v>85</v>
      </c>
      <c r="V16" s="140">
        <f t="shared" si="13"/>
        <v>80</v>
      </c>
      <c r="W16" s="140">
        <f t="shared" si="13"/>
        <v>80</v>
      </c>
      <c r="X16" s="140">
        <f t="shared" si="13"/>
        <v>85</v>
      </c>
      <c r="Y16" s="140">
        <f t="shared" si="13"/>
        <v>85</v>
      </c>
    </row>
    <row r="17" spans="2:25">
      <c r="B17" s="140">
        <v>15</v>
      </c>
      <c r="C17" s="163" t="s">
        <v>109</v>
      </c>
      <c r="D17" s="152">
        <v>34</v>
      </c>
      <c r="E17" s="152">
        <v>35</v>
      </c>
      <c r="F17" s="152">
        <v>35</v>
      </c>
      <c r="G17" s="152">
        <v>37</v>
      </c>
      <c r="H17" s="152">
        <v>34</v>
      </c>
      <c r="I17" s="152">
        <v>46</v>
      </c>
      <c r="K17" s="157" t="s">
        <v>14</v>
      </c>
      <c r="L17" s="157" t="s">
        <v>13</v>
      </c>
      <c r="M17" s="157" t="s">
        <v>14</v>
      </c>
      <c r="N17" s="157" t="s">
        <v>13</v>
      </c>
      <c r="O17" s="157" t="s">
        <v>14</v>
      </c>
      <c r="P17" s="157" t="s">
        <v>13</v>
      </c>
      <c r="T17" s="140">
        <f t="shared" ref="T17:Y17" si="14">IF(K17="O",90,IF(K17="A+",85,IF(K17="A",80,IF(K17="B+",70,IF(K17="B",60,IF(K17="C",50,IF(K17="P",45,40)))))))</f>
        <v>50</v>
      </c>
      <c r="U17" s="140">
        <f t="shared" si="14"/>
        <v>60</v>
      </c>
      <c r="V17" s="140">
        <f t="shared" si="14"/>
        <v>50</v>
      </c>
      <c r="W17" s="140">
        <f t="shared" si="14"/>
        <v>60</v>
      </c>
      <c r="X17" s="140">
        <f t="shared" si="14"/>
        <v>50</v>
      </c>
      <c r="Y17" s="140">
        <f t="shared" si="14"/>
        <v>60</v>
      </c>
    </row>
    <row r="18" spans="2:25">
      <c r="B18" s="140">
        <v>16</v>
      </c>
      <c r="C18" s="163" t="s">
        <v>110</v>
      </c>
      <c r="D18" s="152">
        <v>32</v>
      </c>
      <c r="E18" s="152">
        <v>35</v>
      </c>
      <c r="F18" s="152">
        <v>35</v>
      </c>
      <c r="G18" s="152">
        <v>39</v>
      </c>
      <c r="H18" s="152">
        <v>38</v>
      </c>
      <c r="I18" s="152">
        <v>48</v>
      </c>
      <c r="K18" s="157" t="s">
        <v>14</v>
      </c>
      <c r="L18" s="157" t="s">
        <v>14</v>
      </c>
      <c r="M18" s="157" t="s">
        <v>13</v>
      </c>
      <c r="N18" s="157" t="s">
        <v>14</v>
      </c>
      <c r="O18" s="157" t="s">
        <v>14</v>
      </c>
      <c r="P18" s="157" t="s">
        <v>13</v>
      </c>
      <c r="T18" s="140">
        <f t="shared" ref="T18:Y18" si="15">IF(K18="O",90,IF(K18="A+",85,IF(K18="A",80,IF(K18="B+",70,IF(K18="B",60,IF(K18="C",50,IF(K18="P",45,40)))))))</f>
        <v>50</v>
      </c>
      <c r="U18" s="140">
        <f t="shared" si="15"/>
        <v>50</v>
      </c>
      <c r="V18" s="140">
        <f t="shared" si="15"/>
        <v>60</v>
      </c>
      <c r="W18" s="140">
        <f t="shared" si="15"/>
        <v>50</v>
      </c>
      <c r="X18" s="140">
        <f t="shared" si="15"/>
        <v>50</v>
      </c>
      <c r="Y18" s="140">
        <f t="shared" si="15"/>
        <v>60</v>
      </c>
    </row>
    <row r="19" spans="2:25">
      <c r="B19" s="140">
        <v>17</v>
      </c>
      <c r="C19" s="163" t="s">
        <v>111</v>
      </c>
      <c r="D19" s="152">
        <v>38</v>
      </c>
      <c r="E19" s="152">
        <v>41</v>
      </c>
      <c r="F19" s="152">
        <v>44</v>
      </c>
      <c r="G19" s="152">
        <v>41</v>
      </c>
      <c r="H19" s="152">
        <v>38</v>
      </c>
      <c r="I19" s="152">
        <v>48</v>
      </c>
      <c r="K19" s="157" t="s">
        <v>35</v>
      </c>
      <c r="L19" s="157" t="s">
        <v>35</v>
      </c>
      <c r="M19" s="157" t="s">
        <v>35</v>
      </c>
      <c r="N19" s="157" t="s">
        <v>42</v>
      </c>
      <c r="O19" s="157" t="s">
        <v>35</v>
      </c>
      <c r="P19" s="157" t="s">
        <v>35</v>
      </c>
      <c r="T19" s="140">
        <f t="shared" ref="T19:Y19" si="16">IF(K19="O",90,IF(K19="A+",85,IF(K19="A",80,IF(K19="B+",70,IF(K19="B",60,IF(K19="C",50,IF(K19="P",45,40)))))))</f>
        <v>90</v>
      </c>
      <c r="U19" s="140">
        <f t="shared" si="16"/>
        <v>90</v>
      </c>
      <c r="V19" s="140">
        <f t="shared" si="16"/>
        <v>90</v>
      </c>
      <c r="W19" s="140">
        <f t="shared" si="16"/>
        <v>85</v>
      </c>
      <c r="X19" s="140">
        <f t="shared" si="16"/>
        <v>90</v>
      </c>
      <c r="Y19" s="140">
        <f t="shared" si="16"/>
        <v>90</v>
      </c>
    </row>
    <row r="20" spans="2:25">
      <c r="B20" s="140">
        <v>18</v>
      </c>
      <c r="C20" s="163" t="s">
        <v>112</v>
      </c>
      <c r="D20" s="152">
        <v>23</v>
      </c>
      <c r="E20" s="152">
        <v>28</v>
      </c>
      <c r="F20" s="152">
        <v>24</v>
      </c>
      <c r="G20" s="152">
        <v>29</v>
      </c>
      <c r="H20" s="152">
        <v>28</v>
      </c>
      <c r="I20" s="152">
        <v>37</v>
      </c>
      <c r="K20" s="157" t="s">
        <v>16</v>
      </c>
      <c r="L20" s="157" t="s">
        <v>16</v>
      </c>
      <c r="M20" s="157" t="s">
        <v>16</v>
      </c>
      <c r="N20" s="157" t="s">
        <v>16</v>
      </c>
      <c r="O20" s="157" t="s">
        <v>14</v>
      </c>
      <c r="P20" s="157" t="s">
        <v>16</v>
      </c>
      <c r="T20" s="140">
        <f t="shared" ref="T20:Y20" si="17">IF(K20="O",90,IF(K20="A+",85,IF(K20="A",80,IF(K20="B+",70,IF(K20="B",60,IF(K20="C",50,IF(K20="P",45,40)))))))</f>
        <v>40</v>
      </c>
      <c r="U20" s="140">
        <f t="shared" si="17"/>
        <v>40</v>
      </c>
      <c r="V20" s="140">
        <f t="shared" si="17"/>
        <v>40</v>
      </c>
      <c r="W20" s="140">
        <f t="shared" si="17"/>
        <v>40</v>
      </c>
      <c r="X20" s="140">
        <f t="shared" si="17"/>
        <v>50</v>
      </c>
      <c r="Y20" s="140">
        <f t="shared" si="17"/>
        <v>40</v>
      </c>
    </row>
    <row r="21" spans="2:25">
      <c r="B21" s="140">
        <v>19</v>
      </c>
      <c r="C21" s="163" t="s">
        <v>113</v>
      </c>
      <c r="D21" s="152">
        <v>31</v>
      </c>
      <c r="E21" s="152">
        <v>30</v>
      </c>
      <c r="F21" s="152">
        <v>28</v>
      </c>
      <c r="G21" s="152">
        <v>33</v>
      </c>
      <c r="H21" s="152">
        <v>27</v>
      </c>
      <c r="I21" s="152">
        <v>35</v>
      </c>
      <c r="K21" s="157" t="s">
        <v>13</v>
      </c>
      <c r="L21" s="157" t="s">
        <v>18</v>
      </c>
      <c r="M21" s="157" t="s">
        <v>18</v>
      </c>
      <c r="N21" s="157" t="s">
        <v>18</v>
      </c>
      <c r="O21" s="157" t="s">
        <v>18</v>
      </c>
      <c r="P21" s="157" t="s">
        <v>13</v>
      </c>
      <c r="T21" s="140">
        <f t="shared" ref="T21:Y21" si="18">IF(K21="O",90,IF(K21="A+",85,IF(K21="A",80,IF(K21="B+",70,IF(K21="B",60,IF(K21="C",50,IF(K21="P",45,40)))))))</f>
        <v>60</v>
      </c>
      <c r="U21" s="140">
        <f t="shared" si="18"/>
        <v>70</v>
      </c>
      <c r="V21" s="140">
        <f t="shared" si="18"/>
        <v>70</v>
      </c>
      <c r="W21" s="140">
        <f t="shared" si="18"/>
        <v>70</v>
      </c>
      <c r="X21" s="140">
        <f t="shared" si="18"/>
        <v>70</v>
      </c>
      <c r="Y21" s="140">
        <f t="shared" si="18"/>
        <v>60</v>
      </c>
    </row>
    <row r="22" spans="2:25">
      <c r="B22" s="140">
        <v>20</v>
      </c>
      <c r="C22" s="163" t="s">
        <v>114</v>
      </c>
      <c r="D22" s="152">
        <v>35</v>
      </c>
      <c r="E22" s="152">
        <v>26</v>
      </c>
      <c r="F22" s="152">
        <v>31</v>
      </c>
      <c r="G22" s="152">
        <v>38</v>
      </c>
      <c r="H22" s="152">
        <v>30</v>
      </c>
      <c r="I22" s="152">
        <v>37</v>
      </c>
      <c r="K22" s="157" t="s">
        <v>18</v>
      </c>
      <c r="L22" s="157" t="s">
        <v>13</v>
      </c>
      <c r="M22" s="157" t="s">
        <v>13</v>
      </c>
      <c r="N22" s="157" t="s">
        <v>13</v>
      </c>
      <c r="O22" s="157" t="s">
        <v>18</v>
      </c>
      <c r="P22" s="157" t="s">
        <v>18</v>
      </c>
      <c r="T22" s="140">
        <f t="shared" ref="T22:Y22" si="19">IF(K22="O",90,IF(K22="A+",85,IF(K22="A",80,IF(K22="B+",70,IF(K22="B",60,IF(K22="C",50,IF(K22="P",45,40)))))))</f>
        <v>70</v>
      </c>
      <c r="U22" s="140">
        <f t="shared" si="19"/>
        <v>60</v>
      </c>
      <c r="V22" s="140">
        <f t="shared" si="19"/>
        <v>60</v>
      </c>
      <c r="W22" s="140">
        <f t="shared" si="19"/>
        <v>60</v>
      </c>
      <c r="X22" s="140">
        <f t="shared" si="19"/>
        <v>70</v>
      </c>
      <c r="Y22" s="140">
        <f t="shared" si="19"/>
        <v>70</v>
      </c>
    </row>
    <row r="23" spans="2:25">
      <c r="B23" s="140">
        <v>21</v>
      </c>
      <c r="C23" s="163" t="s">
        <v>115</v>
      </c>
      <c r="D23" s="152">
        <v>34</v>
      </c>
      <c r="E23" s="152">
        <v>28</v>
      </c>
      <c r="F23" s="152">
        <v>41</v>
      </c>
      <c r="G23" s="152">
        <v>39</v>
      </c>
      <c r="H23" s="152">
        <v>34</v>
      </c>
      <c r="I23" s="152">
        <v>45</v>
      </c>
      <c r="K23" s="157" t="s">
        <v>18</v>
      </c>
      <c r="L23" s="157" t="s">
        <v>18</v>
      </c>
      <c r="M23" s="157" t="s">
        <v>23</v>
      </c>
      <c r="N23" s="157" t="s">
        <v>18</v>
      </c>
      <c r="O23" s="157" t="s">
        <v>23</v>
      </c>
      <c r="P23" s="157" t="s">
        <v>13</v>
      </c>
      <c r="T23" s="140">
        <f t="shared" ref="T23:Y23" si="20">IF(K23="O",90,IF(K23="A+",85,IF(K23="A",80,IF(K23="B+",70,IF(K23="B",60,IF(K23="C",50,IF(K23="P",45,40)))))))</f>
        <v>70</v>
      </c>
      <c r="U23" s="140">
        <f t="shared" si="20"/>
        <v>70</v>
      </c>
      <c r="V23" s="140">
        <f t="shared" si="20"/>
        <v>80</v>
      </c>
      <c r="W23" s="140">
        <f t="shared" si="20"/>
        <v>70</v>
      </c>
      <c r="X23" s="140">
        <f t="shared" si="20"/>
        <v>80</v>
      </c>
      <c r="Y23" s="140">
        <f t="shared" si="20"/>
        <v>60</v>
      </c>
    </row>
    <row r="24" spans="2:25">
      <c r="B24" s="140">
        <v>22</v>
      </c>
      <c r="C24" s="163" t="s">
        <v>116</v>
      </c>
      <c r="D24" s="152">
        <v>42</v>
      </c>
      <c r="E24" s="152">
        <v>46</v>
      </c>
      <c r="F24" s="152">
        <v>47</v>
      </c>
      <c r="G24" s="152">
        <v>46</v>
      </c>
      <c r="H24" s="152">
        <v>41</v>
      </c>
      <c r="I24" s="152">
        <v>49</v>
      </c>
      <c r="K24" s="157" t="s">
        <v>13</v>
      </c>
      <c r="L24" s="157" t="s">
        <v>13</v>
      </c>
      <c r="M24" s="157" t="s">
        <v>18</v>
      </c>
      <c r="N24" s="157" t="s">
        <v>18</v>
      </c>
      <c r="O24" s="157" t="s">
        <v>18</v>
      </c>
      <c r="P24" s="157" t="s">
        <v>13</v>
      </c>
      <c r="T24" s="140">
        <f t="shared" ref="T24:Y24" si="21">IF(K24="O",90,IF(K24="A+",85,IF(K24="A",80,IF(K24="B+",70,IF(K24="B",60,IF(K24="C",50,IF(K24="P",45,40)))))))</f>
        <v>60</v>
      </c>
      <c r="U24" s="140">
        <f t="shared" si="21"/>
        <v>60</v>
      </c>
      <c r="V24" s="140">
        <f t="shared" si="21"/>
        <v>70</v>
      </c>
      <c r="W24" s="140">
        <f t="shared" si="21"/>
        <v>70</v>
      </c>
      <c r="X24" s="140">
        <f t="shared" si="21"/>
        <v>70</v>
      </c>
      <c r="Y24" s="140">
        <f t="shared" si="21"/>
        <v>60</v>
      </c>
    </row>
    <row r="25" spans="2:25">
      <c r="B25" s="140">
        <v>23</v>
      </c>
      <c r="C25" s="163" t="s">
        <v>117</v>
      </c>
      <c r="D25" s="152">
        <v>31</v>
      </c>
      <c r="E25" s="152">
        <v>34</v>
      </c>
      <c r="F25" s="152">
        <v>35</v>
      </c>
      <c r="G25" s="152">
        <v>37</v>
      </c>
      <c r="H25" s="152">
        <v>33</v>
      </c>
      <c r="I25" s="152">
        <v>43</v>
      </c>
      <c r="K25" s="157" t="s">
        <v>16</v>
      </c>
      <c r="L25" s="157" t="s">
        <v>16</v>
      </c>
      <c r="M25" s="157" t="s">
        <v>88</v>
      </c>
      <c r="N25" s="157" t="s">
        <v>88</v>
      </c>
      <c r="O25" s="157" t="s">
        <v>88</v>
      </c>
      <c r="P25" s="157" t="s">
        <v>16</v>
      </c>
      <c r="T25" s="140">
        <f t="shared" ref="T25:Y25" si="22">IF(K25="O",90,IF(K25="A+",85,IF(K25="A",80,IF(K25="B+",70,IF(K25="B",60,IF(K25="C",50,IF(K25="P",45,40)))))))</f>
        <v>40</v>
      </c>
      <c r="U25" s="140">
        <f t="shared" si="22"/>
        <v>40</v>
      </c>
      <c r="V25" s="140">
        <f t="shared" si="22"/>
        <v>40</v>
      </c>
      <c r="W25" s="140">
        <f t="shared" si="22"/>
        <v>40</v>
      </c>
      <c r="X25" s="140">
        <f t="shared" si="22"/>
        <v>40</v>
      </c>
      <c r="Y25" s="140">
        <f t="shared" si="22"/>
        <v>40</v>
      </c>
    </row>
    <row r="26" spans="2:25">
      <c r="B26" s="140">
        <v>24</v>
      </c>
      <c r="C26" s="163" t="s">
        <v>118</v>
      </c>
      <c r="D26" s="152">
        <v>38</v>
      </c>
      <c r="E26" s="152">
        <v>30</v>
      </c>
      <c r="F26" s="152">
        <v>33</v>
      </c>
      <c r="G26" s="152">
        <v>26</v>
      </c>
      <c r="H26" s="152">
        <v>29</v>
      </c>
      <c r="I26" s="152">
        <v>33</v>
      </c>
      <c r="K26" s="157" t="s">
        <v>13</v>
      </c>
      <c r="L26" s="157" t="s">
        <v>18</v>
      </c>
      <c r="M26" s="157" t="s">
        <v>18</v>
      </c>
      <c r="N26" s="157" t="s">
        <v>13</v>
      </c>
      <c r="O26" s="157" t="s">
        <v>13</v>
      </c>
      <c r="P26" s="157" t="s">
        <v>15</v>
      </c>
      <c r="T26" s="140">
        <f t="shared" ref="T26:Y26" si="23">IF(K26="O",90,IF(K26="A+",85,IF(K26="A",80,IF(K26="B+",70,IF(K26="B",60,IF(K26="C",50,IF(K26="P",45,40)))))))</f>
        <v>60</v>
      </c>
      <c r="U26" s="140">
        <f t="shared" si="23"/>
        <v>70</v>
      </c>
      <c r="V26" s="140">
        <f t="shared" si="23"/>
        <v>70</v>
      </c>
      <c r="W26" s="140">
        <f t="shared" si="23"/>
        <v>60</v>
      </c>
      <c r="X26" s="140">
        <f t="shared" si="23"/>
        <v>60</v>
      </c>
      <c r="Y26" s="140">
        <f t="shared" si="23"/>
        <v>45</v>
      </c>
    </row>
    <row r="27" spans="2:25">
      <c r="B27" s="140">
        <v>25</v>
      </c>
      <c r="C27" s="163" t="s">
        <v>119</v>
      </c>
      <c r="D27" s="152">
        <v>35</v>
      </c>
      <c r="E27" s="152">
        <v>28</v>
      </c>
      <c r="F27" s="152">
        <v>35</v>
      </c>
      <c r="G27" s="152">
        <v>35</v>
      </c>
      <c r="H27" s="152">
        <v>32</v>
      </c>
      <c r="I27" s="152">
        <v>39</v>
      </c>
      <c r="K27" s="157" t="s">
        <v>18</v>
      </c>
      <c r="L27" s="157" t="s">
        <v>18</v>
      </c>
      <c r="M27" s="157" t="s">
        <v>13</v>
      </c>
      <c r="N27" s="157" t="s">
        <v>23</v>
      </c>
      <c r="O27" s="157" t="s">
        <v>18</v>
      </c>
      <c r="P27" s="157" t="s">
        <v>13</v>
      </c>
      <c r="T27" s="140">
        <f t="shared" ref="T27:Y27" si="24">IF(K27="O",90,IF(K27="A+",85,IF(K27="A",80,IF(K27="B+",70,IF(K27="B",60,IF(K27="C",50,IF(K27="P",45,40)))))))</f>
        <v>70</v>
      </c>
      <c r="U27" s="140">
        <f t="shared" si="24"/>
        <v>70</v>
      </c>
      <c r="V27" s="140">
        <f t="shared" si="24"/>
        <v>60</v>
      </c>
      <c r="W27" s="140">
        <f t="shared" si="24"/>
        <v>80</v>
      </c>
      <c r="X27" s="140">
        <f t="shared" si="24"/>
        <v>70</v>
      </c>
      <c r="Y27" s="140">
        <f t="shared" si="24"/>
        <v>60</v>
      </c>
    </row>
    <row r="28" spans="2:25">
      <c r="B28" s="140">
        <v>26</v>
      </c>
      <c r="C28" s="163" t="s">
        <v>120</v>
      </c>
      <c r="D28" s="152">
        <v>26</v>
      </c>
      <c r="E28" s="152">
        <v>23</v>
      </c>
      <c r="F28" s="152">
        <v>26</v>
      </c>
      <c r="G28" s="152">
        <v>31</v>
      </c>
      <c r="H28" s="152">
        <v>26</v>
      </c>
      <c r="I28" s="152">
        <v>34</v>
      </c>
      <c r="K28" s="157" t="s">
        <v>13</v>
      </c>
      <c r="L28" s="157" t="s">
        <v>23</v>
      </c>
      <c r="M28" s="157" t="s">
        <v>13</v>
      </c>
      <c r="N28" s="157" t="s">
        <v>18</v>
      </c>
      <c r="O28" s="157" t="s">
        <v>13</v>
      </c>
      <c r="P28" s="157" t="s">
        <v>18</v>
      </c>
      <c r="T28" s="140">
        <f t="shared" ref="T28:Y28" si="25">IF(K28="O",90,IF(K28="A+",85,IF(K28="A",80,IF(K28="B+",70,IF(K28="B",60,IF(K28="C",50,IF(K28="P",45,40)))))))</f>
        <v>60</v>
      </c>
      <c r="U28" s="140">
        <f t="shared" si="25"/>
        <v>80</v>
      </c>
      <c r="V28" s="140">
        <f t="shared" si="25"/>
        <v>60</v>
      </c>
      <c r="W28" s="140">
        <f t="shared" si="25"/>
        <v>70</v>
      </c>
      <c r="X28" s="140">
        <f t="shared" si="25"/>
        <v>60</v>
      </c>
      <c r="Y28" s="140">
        <f t="shared" si="25"/>
        <v>70</v>
      </c>
    </row>
    <row r="29" spans="2:25">
      <c r="B29" s="140">
        <v>27</v>
      </c>
      <c r="C29" s="163" t="s">
        <v>121</v>
      </c>
      <c r="D29" s="152">
        <v>33</v>
      </c>
      <c r="E29" s="152">
        <v>27</v>
      </c>
      <c r="F29" s="152">
        <v>32</v>
      </c>
      <c r="G29" s="152">
        <v>31</v>
      </c>
      <c r="H29" s="152">
        <v>24</v>
      </c>
      <c r="I29" s="152">
        <v>37</v>
      </c>
      <c r="K29" s="157" t="s">
        <v>16</v>
      </c>
      <c r="L29" s="157" t="s">
        <v>13</v>
      </c>
      <c r="M29" s="157" t="s">
        <v>16</v>
      </c>
      <c r="N29" s="157" t="s">
        <v>16</v>
      </c>
      <c r="O29" s="157" t="s">
        <v>14</v>
      </c>
      <c r="P29" s="157" t="s">
        <v>15</v>
      </c>
      <c r="T29" s="140">
        <f t="shared" ref="T29:Y29" si="26">IF(K29="O",90,IF(K29="A+",85,IF(K29="A",80,IF(K29="B+",70,IF(K29="B",60,IF(K29="C",50,IF(K29="P",45,40)))))))</f>
        <v>40</v>
      </c>
      <c r="U29" s="140">
        <f t="shared" si="26"/>
        <v>60</v>
      </c>
      <c r="V29" s="140">
        <f t="shared" si="26"/>
        <v>40</v>
      </c>
      <c r="W29" s="140">
        <f t="shared" si="26"/>
        <v>40</v>
      </c>
      <c r="X29" s="140">
        <f t="shared" si="26"/>
        <v>50</v>
      </c>
      <c r="Y29" s="140">
        <f t="shared" si="26"/>
        <v>45</v>
      </c>
    </row>
    <row r="30" spans="2:25">
      <c r="B30" s="140">
        <v>28</v>
      </c>
      <c r="C30" s="163" t="s">
        <v>122</v>
      </c>
      <c r="D30" s="152">
        <v>41</v>
      </c>
      <c r="E30" s="152">
        <v>37</v>
      </c>
      <c r="F30" s="152">
        <v>42</v>
      </c>
      <c r="G30" s="152">
        <v>42</v>
      </c>
      <c r="H30" s="152">
        <v>38</v>
      </c>
      <c r="I30" s="152">
        <v>45</v>
      </c>
      <c r="K30" s="157" t="s">
        <v>18</v>
      </c>
      <c r="L30" s="157" t="s">
        <v>23</v>
      </c>
      <c r="M30" s="157" t="s">
        <v>13</v>
      </c>
      <c r="N30" s="157" t="s">
        <v>13</v>
      </c>
      <c r="O30" s="157" t="s">
        <v>18</v>
      </c>
      <c r="P30" s="157" t="s">
        <v>13</v>
      </c>
      <c r="T30" s="140">
        <f t="shared" ref="T30:Y30" si="27">IF(K30="O",90,IF(K30="A+",85,IF(K30="A",80,IF(K30="B+",70,IF(K30="B",60,IF(K30="C",50,IF(K30="P",45,40)))))))</f>
        <v>70</v>
      </c>
      <c r="U30" s="140">
        <f t="shared" si="27"/>
        <v>80</v>
      </c>
      <c r="V30" s="140">
        <f t="shared" si="27"/>
        <v>60</v>
      </c>
      <c r="W30" s="140">
        <f t="shared" si="27"/>
        <v>60</v>
      </c>
      <c r="X30" s="140">
        <f t="shared" si="27"/>
        <v>70</v>
      </c>
      <c r="Y30" s="140">
        <f t="shared" si="27"/>
        <v>60</v>
      </c>
    </row>
    <row r="31" spans="2:25">
      <c r="B31" s="140">
        <v>29</v>
      </c>
      <c r="C31" s="163" t="s">
        <v>123</v>
      </c>
      <c r="D31" s="152">
        <v>29</v>
      </c>
      <c r="E31" s="152">
        <v>28</v>
      </c>
      <c r="F31" s="152">
        <v>27</v>
      </c>
      <c r="G31" s="152">
        <v>31</v>
      </c>
      <c r="H31" s="152">
        <v>25</v>
      </c>
      <c r="I31" s="152">
        <v>34</v>
      </c>
      <c r="K31" s="157" t="s">
        <v>18</v>
      </c>
      <c r="L31" s="157" t="s">
        <v>35</v>
      </c>
      <c r="M31" s="157" t="s">
        <v>42</v>
      </c>
      <c r="N31" s="157" t="s">
        <v>42</v>
      </c>
      <c r="O31" s="157" t="s">
        <v>42</v>
      </c>
      <c r="P31" s="157" t="s">
        <v>42</v>
      </c>
      <c r="T31" s="140">
        <f t="shared" ref="T31:Y31" si="28">IF(K31="O",90,IF(K31="A+",85,IF(K31="A",80,IF(K31="B+",70,IF(K31="B",60,IF(K31="C",50,IF(K31="P",45,40)))))))</f>
        <v>70</v>
      </c>
      <c r="U31" s="140">
        <f t="shared" si="28"/>
        <v>90</v>
      </c>
      <c r="V31" s="140">
        <f t="shared" si="28"/>
        <v>85</v>
      </c>
      <c r="W31" s="140">
        <f t="shared" si="28"/>
        <v>85</v>
      </c>
      <c r="X31" s="140">
        <f t="shared" si="28"/>
        <v>85</v>
      </c>
      <c r="Y31" s="140">
        <f t="shared" si="28"/>
        <v>85</v>
      </c>
    </row>
    <row r="32" spans="2:25">
      <c r="B32" s="140">
        <v>30</v>
      </c>
      <c r="C32" s="163" t="s">
        <v>124</v>
      </c>
      <c r="D32" s="152">
        <v>33</v>
      </c>
      <c r="E32" s="152">
        <v>31</v>
      </c>
      <c r="F32" s="152">
        <v>37</v>
      </c>
      <c r="G32" s="152">
        <v>32</v>
      </c>
      <c r="H32" s="152">
        <v>24</v>
      </c>
      <c r="I32" s="152">
        <v>31</v>
      </c>
      <c r="K32" s="157" t="s">
        <v>23</v>
      </c>
      <c r="L32" s="157" t="s">
        <v>35</v>
      </c>
      <c r="M32" s="157" t="s">
        <v>18</v>
      </c>
      <c r="N32" s="157" t="s">
        <v>23</v>
      </c>
      <c r="O32" s="157" t="s">
        <v>23</v>
      </c>
      <c r="P32" s="157" t="s">
        <v>23</v>
      </c>
      <c r="T32" s="140">
        <f t="shared" ref="T32:Y32" si="29">IF(K32="O",90,IF(K32="A+",85,IF(K32="A",80,IF(K32="B+",70,IF(K32="B",60,IF(K32="C",50,IF(K32="P",45,40)))))))</f>
        <v>80</v>
      </c>
      <c r="U32" s="140">
        <f t="shared" si="29"/>
        <v>90</v>
      </c>
      <c r="V32" s="140">
        <f t="shared" si="29"/>
        <v>70</v>
      </c>
      <c r="W32" s="140">
        <f t="shared" si="29"/>
        <v>80</v>
      </c>
      <c r="X32" s="140">
        <f t="shared" si="29"/>
        <v>80</v>
      </c>
      <c r="Y32" s="140">
        <f t="shared" si="29"/>
        <v>80</v>
      </c>
    </row>
    <row r="33" spans="2:25">
      <c r="B33" s="140">
        <v>31</v>
      </c>
      <c r="C33" s="163" t="s">
        <v>125</v>
      </c>
      <c r="D33" s="152">
        <v>35</v>
      </c>
      <c r="E33" s="152">
        <v>35</v>
      </c>
      <c r="F33" s="152">
        <v>32</v>
      </c>
      <c r="G33" s="152">
        <v>37</v>
      </c>
      <c r="H33" s="152">
        <v>33</v>
      </c>
      <c r="I33" s="152">
        <v>38</v>
      </c>
      <c r="K33" s="157" t="s">
        <v>18</v>
      </c>
      <c r="L33" s="157" t="s">
        <v>42</v>
      </c>
      <c r="M33" s="157" t="s">
        <v>18</v>
      </c>
      <c r="N33" s="157" t="s">
        <v>18</v>
      </c>
      <c r="O33" s="157" t="s">
        <v>18</v>
      </c>
      <c r="P33" s="157" t="s">
        <v>18</v>
      </c>
      <c r="T33" s="140">
        <f t="shared" ref="T33:Y33" si="30">IF(K33="O",90,IF(K33="A+",85,IF(K33="A",80,IF(K33="B+",70,IF(K33="B",60,IF(K33="C",50,IF(K33="P",45,40)))))))</f>
        <v>70</v>
      </c>
      <c r="U33" s="140">
        <f t="shared" si="30"/>
        <v>85</v>
      </c>
      <c r="V33" s="140">
        <f t="shared" si="30"/>
        <v>70</v>
      </c>
      <c r="W33" s="140">
        <f t="shared" si="30"/>
        <v>70</v>
      </c>
      <c r="X33" s="140">
        <f t="shared" si="30"/>
        <v>70</v>
      </c>
      <c r="Y33" s="140">
        <f t="shared" si="30"/>
        <v>70</v>
      </c>
    </row>
    <row r="34" spans="2:25">
      <c r="B34" s="140">
        <v>32</v>
      </c>
      <c r="C34" s="163" t="s">
        <v>126</v>
      </c>
      <c r="D34" s="152">
        <v>34</v>
      </c>
      <c r="E34" s="152">
        <v>35</v>
      </c>
      <c r="F34" s="152">
        <v>42</v>
      </c>
      <c r="G34" s="152">
        <v>41</v>
      </c>
      <c r="H34" s="152">
        <v>34</v>
      </c>
      <c r="I34" s="152">
        <v>42</v>
      </c>
      <c r="K34" s="157" t="s">
        <v>23</v>
      </c>
      <c r="L34" s="157" t="s">
        <v>18</v>
      </c>
      <c r="M34" s="157" t="s">
        <v>13</v>
      </c>
      <c r="N34" s="157" t="s">
        <v>42</v>
      </c>
      <c r="O34" s="157" t="s">
        <v>42</v>
      </c>
      <c r="P34" s="157" t="s">
        <v>23</v>
      </c>
      <c r="T34" s="140">
        <f t="shared" ref="T34:Y34" si="31">IF(K34="O",90,IF(K34="A+",85,IF(K34="A",80,IF(K34="B+",70,IF(K34="B",60,IF(K34="C",50,IF(K34="P",45,40)))))))</f>
        <v>80</v>
      </c>
      <c r="U34" s="140">
        <f t="shared" si="31"/>
        <v>70</v>
      </c>
      <c r="V34" s="140">
        <f t="shared" si="31"/>
        <v>60</v>
      </c>
      <c r="W34" s="140">
        <f t="shared" si="31"/>
        <v>85</v>
      </c>
      <c r="X34" s="140">
        <f t="shared" si="31"/>
        <v>85</v>
      </c>
      <c r="Y34" s="140">
        <f t="shared" si="31"/>
        <v>80</v>
      </c>
    </row>
    <row r="35" spans="2:25">
      <c r="B35" s="140">
        <v>33</v>
      </c>
      <c r="C35" s="163" t="s">
        <v>127</v>
      </c>
      <c r="D35" s="152">
        <v>33</v>
      </c>
      <c r="E35" s="152">
        <v>24</v>
      </c>
      <c r="F35" s="152">
        <v>30</v>
      </c>
      <c r="G35" s="152">
        <v>33</v>
      </c>
      <c r="H35" s="152">
        <v>30</v>
      </c>
      <c r="I35" s="152">
        <v>33</v>
      </c>
      <c r="K35" s="157" t="s">
        <v>14</v>
      </c>
      <c r="L35" s="157" t="s">
        <v>13</v>
      </c>
      <c r="M35" s="157" t="s">
        <v>14</v>
      </c>
      <c r="N35" s="157" t="s">
        <v>14</v>
      </c>
      <c r="O35" s="157" t="s">
        <v>14</v>
      </c>
      <c r="P35" s="157" t="s">
        <v>16</v>
      </c>
      <c r="T35" s="140">
        <f t="shared" ref="T35:Y35" si="32">IF(K35="O",90,IF(K35="A+",85,IF(K35="A",80,IF(K35="B+",70,IF(K35="B",60,IF(K35="C",50,IF(K35="P",45,40)))))))</f>
        <v>50</v>
      </c>
      <c r="U35" s="140">
        <f t="shared" si="32"/>
        <v>60</v>
      </c>
      <c r="V35" s="140">
        <f t="shared" si="32"/>
        <v>50</v>
      </c>
      <c r="W35" s="140">
        <f t="shared" si="32"/>
        <v>50</v>
      </c>
      <c r="X35" s="140">
        <f t="shared" si="32"/>
        <v>50</v>
      </c>
      <c r="Y35" s="140">
        <f t="shared" si="32"/>
        <v>40</v>
      </c>
    </row>
    <row r="36" spans="2:25">
      <c r="B36" s="140">
        <v>34</v>
      </c>
      <c r="C36" s="163" t="s">
        <v>128</v>
      </c>
      <c r="D36" s="152">
        <v>42</v>
      </c>
      <c r="E36" s="152">
        <v>48</v>
      </c>
      <c r="F36" s="152">
        <v>47</v>
      </c>
      <c r="G36" s="152">
        <v>48</v>
      </c>
      <c r="H36" s="152">
        <v>49</v>
      </c>
      <c r="I36" s="152">
        <v>50</v>
      </c>
      <c r="K36" s="157" t="s">
        <v>18</v>
      </c>
      <c r="L36" s="157" t="s">
        <v>18</v>
      </c>
      <c r="M36" s="157" t="s">
        <v>13</v>
      </c>
      <c r="N36" s="157" t="s">
        <v>18</v>
      </c>
      <c r="O36" s="157" t="s">
        <v>13</v>
      </c>
      <c r="P36" s="157" t="s">
        <v>18</v>
      </c>
      <c r="T36" s="140">
        <f t="shared" ref="T36:Y36" si="33">IF(K36="O",90,IF(K36="A+",85,IF(K36="A",80,IF(K36="B+",70,IF(K36="B",60,IF(K36="C",50,IF(K36="P",45,40)))))))</f>
        <v>70</v>
      </c>
      <c r="U36" s="140">
        <f t="shared" si="33"/>
        <v>70</v>
      </c>
      <c r="V36" s="140">
        <f t="shared" si="33"/>
        <v>60</v>
      </c>
      <c r="W36" s="140">
        <f t="shared" si="33"/>
        <v>70</v>
      </c>
      <c r="X36" s="140">
        <f t="shared" si="33"/>
        <v>60</v>
      </c>
      <c r="Y36" s="140">
        <f t="shared" si="33"/>
        <v>70</v>
      </c>
    </row>
    <row r="37" spans="2:25">
      <c r="B37" s="140">
        <v>35</v>
      </c>
      <c r="C37" s="163" t="s">
        <v>129</v>
      </c>
      <c r="D37" s="152">
        <v>38</v>
      </c>
      <c r="E37" s="152">
        <v>33</v>
      </c>
      <c r="F37" s="152">
        <v>41</v>
      </c>
      <c r="G37" s="152">
        <v>33</v>
      </c>
      <c r="H37" s="152">
        <v>30</v>
      </c>
      <c r="I37" s="152">
        <v>42</v>
      </c>
      <c r="K37" s="157" t="s">
        <v>23</v>
      </c>
      <c r="L37" s="157" t="s">
        <v>18</v>
      </c>
      <c r="M37" s="157" t="s">
        <v>18</v>
      </c>
      <c r="N37" s="157" t="s">
        <v>18</v>
      </c>
      <c r="O37" s="157" t="s">
        <v>18</v>
      </c>
      <c r="P37" s="157" t="s">
        <v>18</v>
      </c>
      <c r="T37" s="140">
        <f t="shared" ref="T37:Y37" si="34">IF(K37="O",90,IF(K37="A+",85,IF(K37="A",80,IF(K37="B+",70,IF(K37="B",60,IF(K37="C",50,IF(K37="P",45,40)))))))</f>
        <v>80</v>
      </c>
      <c r="U37" s="140">
        <f t="shared" si="34"/>
        <v>70</v>
      </c>
      <c r="V37" s="140">
        <f t="shared" si="34"/>
        <v>70</v>
      </c>
      <c r="W37" s="140">
        <f t="shared" si="34"/>
        <v>70</v>
      </c>
      <c r="X37" s="140">
        <f t="shared" si="34"/>
        <v>70</v>
      </c>
      <c r="Y37" s="140">
        <f t="shared" si="34"/>
        <v>70</v>
      </c>
    </row>
    <row r="38" spans="2:25">
      <c r="B38" s="140">
        <v>36</v>
      </c>
      <c r="C38" s="163" t="s">
        <v>130</v>
      </c>
      <c r="D38" s="152">
        <v>36</v>
      </c>
      <c r="E38" s="152">
        <v>40</v>
      </c>
      <c r="F38" s="152">
        <v>45</v>
      </c>
      <c r="G38" s="152">
        <v>44</v>
      </c>
      <c r="H38" s="152">
        <v>35</v>
      </c>
      <c r="I38" s="152">
        <v>43</v>
      </c>
      <c r="K38" s="157" t="s">
        <v>18</v>
      </c>
      <c r="L38" s="157" t="s">
        <v>13</v>
      </c>
      <c r="M38" s="157" t="s">
        <v>13</v>
      </c>
      <c r="N38" s="157" t="s">
        <v>13</v>
      </c>
      <c r="O38" s="157" t="s">
        <v>13</v>
      </c>
      <c r="P38" s="157" t="s">
        <v>13</v>
      </c>
      <c r="T38" s="140">
        <f t="shared" ref="T38:Y38" si="35">IF(K38="O",90,IF(K38="A+",85,IF(K38="A",80,IF(K38="B+",70,IF(K38="B",60,IF(K38="C",50,IF(K38="P",45,40)))))))</f>
        <v>70</v>
      </c>
      <c r="U38" s="140">
        <f t="shared" si="35"/>
        <v>60</v>
      </c>
      <c r="V38" s="140">
        <f t="shared" si="35"/>
        <v>60</v>
      </c>
      <c r="W38" s="140">
        <f t="shared" si="35"/>
        <v>60</v>
      </c>
      <c r="X38" s="140">
        <f t="shared" si="35"/>
        <v>60</v>
      </c>
      <c r="Y38" s="140">
        <f t="shared" si="35"/>
        <v>60</v>
      </c>
    </row>
    <row r="39" spans="2:25">
      <c r="B39" s="140">
        <v>37</v>
      </c>
      <c r="C39" s="163" t="s">
        <v>131</v>
      </c>
      <c r="D39" s="152">
        <v>34</v>
      </c>
      <c r="E39" s="152">
        <v>33</v>
      </c>
      <c r="F39" s="152">
        <v>38</v>
      </c>
      <c r="G39" s="152">
        <v>34</v>
      </c>
      <c r="H39" s="152">
        <v>32</v>
      </c>
      <c r="I39" s="152">
        <v>43</v>
      </c>
      <c r="K39" s="157" t="s">
        <v>14</v>
      </c>
      <c r="L39" s="157" t="s">
        <v>14</v>
      </c>
      <c r="M39" s="157" t="s">
        <v>15</v>
      </c>
      <c r="N39" s="157" t="s">
        <v>14</v>
      </c>
      <c r="O39" s="157" t="s">
        <v>16</v>
      </c>
      <c r="P39" s="157" t="s">
        <v>14</v>
      </c>
      <c r="T39" s="140">
        <f t="shared" ref="T39:Y39" si="36">IF(K39="O",90,IF(K39="A+",85,IF(K39="A",80,IF(K39="B+",70,IF(K39="B",60,IF(K39="C",50,IF(K39="P",45,40)))))))</f>
        <v>50</v>
      </c>
      <c r="U39" s="140">
        <f t="shared" si="36"/>
        <v>50</v>
      </c>
      <c r="V39" s="140">
        <f t="shared" si="36"/>
        <v>45</v>
      </c>
      <c r="W39" s="140">
        <f t="shared" si="36"/>
        <v>50</v>
      </c>
      <c r="X39" s="140">
        <f t="shared" si="36"/>
        <v>40</v>
      </c>
      <c r="Y39" s="140">
        <f t="shared" si="36"/>
        <v>50</v>
      </c>
    </row>
    <row r="40" spans="2:25">
      <c r="B40" s="140">
        <v>38</v>
      </c>
      <c r="C40" s="163" t="s">
        <v>132</v>
      </c>
      <c r="D40" s="152">
        <v>31</v>
      </c>
      <c r="E40" s="152">
        <v>32</v>
      </c>
      <c r="F40" s="152">
        <v>33</v>
      </c>
      <c r="G40" s="152">
        <v>38</v>
      </c>
      <c r="H40" s="152">
        <v>35</v>
      </c>
      <c r="I40" s="152">
        <v>43</v>
      </c>
      <c r="K40" s="157" t="s">
        <v>13</v>
      </c>
      <c r="L40" s="157" t="s">
        <v>18</v>
      </c>
      <c r="M40" s="157" t="s">
        <v>23</v>
      </c>
      <c r="N40" s="157" t="s">
        <v>18</v>
      </c>
      <c r="O40" s="157" t="s">
        <v>18</v>
      </c>
      <c r="P40" s="157" t="s">
        <v>18</v>
      </c>
      <c r="T40" s="140">
        <f t="shared" ref="T40:Y40" si="37">IF(K40="O",90,IF(K40="A+",85,IF(K40="A",80,IF(K40="B+",70,IF(K40="B",60,IF(K40="C",50,IF(K40="P",45,40)))))))</f>
        <v>60</v>
      </c>
      <c r="U40" s="140">
        <f t="shared" si="37"/>
        <v>70</v>
      </c>
      <c r="V40" s="140">
        <f t="shared" si="37"/>
        <v>80</v>
      </c>
      <c r="W40" s="140">
        <f t="shared" si="37"/>
        <v>70</v>
      </c>
      <c r="X40" s="140">
        <f t="shared" si="37"/>
        <v>70</v>
      </c>
      <c r="Y40" s="140">
        <f t="shared" si="37"/>
        <v>70</v>
      </c>
    </row>
    <row r="41" spans="2:25">
      <c r="B41" s="140">
        <v>39</v>
      </c>
      <c r="C41" s="163" t="s">
        <v>133</v>
      </c>
      <c r="D41" s="152">
        <v>37</v>
      </c>
      <c r="E41" s="152">
        <v>36</v>
      </c>
      <c r="F41" s="152">
        <v>42</v>
      </c>
      <c r="G41" s="152">
        <v>35</v>
      </c>
      <c r="H41" s="152">
        <v>31</v>
      </c>
      <c r="I41" s="152">
        <v>45</v>
      </c>
      <c r="K41" s="157" t="s">
        <v>23</v>
      </c>
      <c r="L41" s="157" t="s">
        <v>13</v>
      </c>
      <c r="M41" s="157" t="s">
        <v>13</v>
      </c>
      <c r="N41" s="157" t="s">
        <v>14</v>
      </c>
      <c r="O41" s="157" t="s">
        <v>13</v>
      </c>
      <c r="P41" s="157" t="s">
        <v>13</v>
      </c>
      <c r="T41" s="140">
        <f t="shared" ref="T41:Y41" si="38">IF(K41="O",90,IF(K41="A+",85,IF(K41="A",80,IF(K41="B+",70,IF(K41="B",60,IF(K41="C",50,IF(K41="P",45,40)))))))</f>
        <v>80</v>
      </c>
      <c r="U41" s="140">
        <f t="shared" si="38"/>
        <v>60</v>
      </c>
      <c r="V41" s="140">
        <f t="shared" si="38"/>
        <v>60</v>
      </c>
      <c r="W41" s="140">
        <f t="shared" si="38"/>
        <v>50</v>
      </c>
      <c r="X41" s="140">
        <f t="shared" si="38"/>
        <v>60</v>
      </c>
      <c r="Y41" s="140">
        <f t="shared" si="38"/>
        <v>60</v>
      </c>
    </row>
    <row r="42" spans="2:25">
      <c r="B42" s="140">
        <v>40</v>
      </c>
      <c r="C42" s="163" t="s">
        <v>134</v>
      </c>
      <c r="D42" s="152">
        <v>29</v>
      </c>
      <c r="E42" s="152">
        <v>31</v>
      </c>
      <c r="F42" s="152">
        <v>34</v>
      </c>
      <c r="G42" s="152">
        <v>26</v>
      </c>
      <c r="H42" s="152">
        <v>24</v>
      </c>
      <c r="I42" s="152">
        <v>39</v>
      </c>
      <c r="K42" s="157" t="s">
        <v>20</v>
      </c>
      <c r="L42" s="157" t="s">
        <v>16</v>
      </c>
      <c r="M42" s="157" t="s">
        <v>20</v>
      </c>
      <c r="N42" s="157" t="s">
        <v>16</v>
      </c>
      <c r="O42" s="157" t="s">
        <v>16</v>
      </c>
      <c r="P42" s="157" t="s">
        <v>20</v>
      </c>
      <c r="T42" s="140">
        <f t="shared" ref="T42:Y42" si="39">IF(K42="O",90,IF(K42="A+",85,IF(K42="A",80,IF(K42="B+",70,IF(K42="B",60,IF(K42="C",50,IF(K42="P",45,40)))))))</f>
        <v>40</v>
      </c>
      <c r="U42" s="140">
        <f t="shared" si="39"/>
        <v>40</v>
      </c>
      <c r="V42" s="140">
        <f t="shared" si="39"/>
        <v>40</v>
      </c>
      <c r="W42" s="140">
        <f t="shared" si="39"/>
        <v>40</v>
      </c>
      <c r="X42" s="140">
        <f t="shared" si="39"/>
        <v>40</v>
      </c>
      <c r="Y42" s="140">
        <f t="shared" si="39"/>
        <v>40</v>
      </c>
    </row>
    <row r="43" spans="2:25">
      <c r="B43" s="140">
        <v>41</v>
      </c>
      <c r="C43" s="163" t="s">
        <v>135</v>
      </c>
      <c r="D43" s="152">
        <v>42</v>
      </c>
      <c r="E43" s="152">
        <v>38</v>
      </c>
      <c r="F43" s="152">
        <v>46</v>
      </c>
      <c r="G43" s="152">
        <v>44</v>
      </c>
      <c r="H43" s="152">
        <v>41</v>
      </c>
      <c r="I43" s="152">
        <v>49</v>
      </c>
      <c r="K43" s="157" t="s">
        <v>18</v>
      </c>
      <c r="L43" s="157" t="s">
        <v>13</v>
      </c>
      <c r="M43" s="157" t="s">
        <v>14</v>
      </c>
      <c r="N43" s="157" t="s">
        <v>13</v>
      </c>
      <c r="O43" s="157" t="s">
        <v>18</v>
      </c>
      <c r="P43" s="157" t="s">
        <v>13</v>
      </c>
      <c r="T43" s="140">
        <f t="shared" ref="T43:Y43" si="40">IF(K43="O",90,IF(K43="A+",85,IF(K43="A",80,IF(K43="B+",70,IF(K43="B",60,IF(K43="C",50,IF(K43="P",45,40)))))))</f>
        <v>70</v>
      </c>
      <c r="U43" s="140">
        <f t="shared" si="40"/>
        <v>60</v>
      </c>
      <c r="V43" s="140">
        <f t="shared" si="40"/>
        <v>50</v>
      </c>
      <c r="W43" s="140">
        <f t="shared" si="40"/>
        <v>60</v>
      </c>
      <c r="X43" s="140">
        <f t="shared" si="40"/>
        <v>70</v>
      </c>
      <c r="Y43" s="140">
        <f t="shared" si="40"/>
        <v>60</v>
      </c>
    </row>
    <row r="44" spans="2:25">
      <c r="B44" s="140">
        <v>42</v>
      </c>
      <c r="C44" s="163" t="s">
        <v>136</v>
      </c>
      <c r="D44" s="152">
        <v>39</v>
      </c>
      <c r="E44" s="152">
        <v>32</v>
      </c>
      <c r="F44" s="152">
        <v>40</v>
      </c>
      <c r="G44" s="152">
        <v>39</v>
      </c>
      <c r="H44" s="152">
        <v>38</v>
      </c>
      <c r="I44" s="152">
        <v>44</v>
      </c>
      <c r="K44" s="157" t="s">
        <v>18</v>
      </c>
      <c r="L44" s="157" t="s">
        <v>18</v>
      </c>
      <c r="M44" s="157" t="s">
        <v>16</v>
      </c>
      <c r="N44" s="157" t="s">
        <v>13</v>
      </c>
      <c r="O44" s="157" t="s">
        <v>13</v>
      </c>
      <c r="P44" s="157" t="s">
        <v>18</v>
      </c>
      <c r="T44" s="140">
        <f t="shared" ref="T44:Y44" si="41">IF(K44="O",90,IF(K44="A+",85,IF(K44="A",80,IF(K44="B+",70,IF(K44="B",60,IF(K44="C",50,IF(K44="P",45,40)))))))</f>
        <v>70</v>
      </c>
      <c r="U44" s="140">
        <f t="shared" si="41"/>
        <v>70</v>
      </c>
      <c r="V44" s="140">
        <f t="shared" si="41"/>
        <v>40</v>
      </c>
      <c r="W44" s="140">
        <f t="shared" si="41"/>
        <v>60</v>
      </c>
      <c r="X44" s="140">
        <f t="shared" si="41"/>
        <v>60</v>
      </c>
      <c r="Y44" s="140">
        <f t="shared" si="41"/>
        <v>70</v>
      </c>
    </row>
    <row r="45" spans="2:25">
      <c r="B45" s="140">
        <v>43</v>
      </c>
      <c r="C45" s="163" t="s">
        <v>137</v>
      </c>
      <c r="D45" s="152">
        <v>37</v>
      </c>
      <c r="E45" s="152">
        <v>33</v>
      </c>
      <c r="F45" s="152">
        <v>44</v>
      </c>
      <c r="G45" s="152">
        <v>45</v>
      </c>
      <c r="H45" s="152">
        <v>34</v>
      </c>
      <c r="I45" s="152">
        <v>42</v>
      </c>
      <c r="K45" s="157" t="s">
        <v>18</v>
      </c>
      <c r="L45" s="157" t="s">
        <v>18</v>
      </c>
      <c r="M45" s="157" t="s">
        <v>13</v>
      </c>
      <c r="N45" s="157" t="s">
        <v>13</v>
      </c>
      <c r="O45" s="157" t="s">
        <v>18</v>
      </c>
      <c r="P45" s="157" t="s">
        <v>18</v>
      </c>
      <c r="T45" s="140">
        <f t="shared" ref="T45:Y45" si="42">IF(K45="O",90,IF(K45="A+",85,IF(K45="A",80,IF(K45="B+",70,IF(K45="B",60,IF(K45="C",50,IF(K45="P",45,40)))))))</f>
        <v>70</v>
      </c>
      <c r="U45" s="140">
        <f t="shared" si="42"/>
        <v>70</v>
      </c>
      <c r="V45" s="140">
        <f t="shared" si="42"/>
        <v>60</v>
      </c>
      <c r="W45" s="140">
        <f t="shared" si="42"/>
        <v>60</v>
      </c>
      <c r="X45" s="140">
        <f t="shared" si="42"/>
        <v>70</v>
      </c>
      <c r="Y45" s="140">
        <f t="shared" si="42"/>
        <v>70</v>
      </c>
    </row>
    <row r="46" spans="2:25">
      <c r="B46" s="140">
        <v>44</v>
      </c>
      <c r="C46" s="163" t="s">
        <v>138</v>
      </c>
      <c r="D46" s="152">
        <v>27</v>
      </c>
      <c r="E46" s="152">
        <v>27</v>
      </c>
      <c r="F46" s="152">
        <v>25</v>
      </c>
      <c r="G46" s="152">
        <v>32</v>
      </c>
      <c r="H46" s="152">
        <v>28</v>
      </c>
      <c r="I46" s="152">
        <v>29</v>
      </c>
      <c r="K46" s="157" t="s">
        <v>18</v>
      </c>
      <c r="L46" s="157" t="s">
        <v>14</v>
      </c>
      <c r="M46" s="157" t="s">
        <v>15</v>
      </c>
      <c r="N46" s="157" t="s">
        <v>13</v>
      </c>
      <c r="O46" s="157" t="s">
        <v>18</v>
      </c>
      <c r="P46" s="157" t="s">
        <v>13</v>
      </c>
      <c r="T46" s="140">
        <f t="shared" ref="T46:Y46" si="43">IF(K46="O",90,IF(K46="A+",85,IF(K46="A",80,IF(K46="B+",70,IF(K46="B",60,IF(K46="C",50,IF(K46="P",45,40)))))))</f>
        <v>70</v>
      </c>
      <c r="U46" s="140">
        <f t="shared" si="43"/>
        <v>50</v>
      </c>
      <c r="V46" s="140">
        <f t="shared" si="43"/>
        <v>45</v>
      </c>
      <c r="W46" s="140">
        <f t="shared" si="43"/>
        <v>60</v>
      </c>
      <c r="X46" s="140">
        <f t="shared" si="43"/>
        <v>70</v>
      </c>
      <c r="Y46" s="140">
        <f t="shared" si="43"/>
        <v>60</v>
      </c>
    </row>
    <row r="47" spans="2:25">
      <c r="B47" s="140">
        <v>45</v>
      </c>
      <c r="C47" s="163" t="s">
        <v>139</v>
      </c>
      <c r="D47" s="152">
        <v>39</v>
      </c>
      <c r="E47" s="152">
        <v>37</v>
      </c>
      <c r="F47" s="152">
        <v>42</v>
      </c>
      <c r="G47" s="152">
        <v>44</v>
      </c>
      <c r="H47" s="152">
        <v>40</v>
      </c>
      <c r="I47" s="152">
        <v>47</v>
      </c>
      <c r="K47" s="157" t="s">
        <v>42</v>
      </c>
      <c r="L47" s="157" t="s">
        <v>23</v>
      </c>
      <c r="M47" s="157" t="s">
        <v>23</v>
      </c>
      <c r="N47" s="157" t="s">
        <v>18</v>
      </c>
      <c r="O47" s="157" t="s">
        <v>42</v>
      </c>
      <c r="P47" s="157" t="s">
        <v>23</v>
      </c>
      <c r="T47" s="140">
        <f t="shared" ref="T47:Y47" si="44">IF(K47="O",90,IF(K47="A+",85,IF(K47="A",80,IF(K47="B+",70,IF(K47="B",60,IF(K47="C",50,IF(K47="P",45,40)))))))</f>
        <v>85</v>
      </c>
      <c r="U47" s="140">
        <f t="shared" si="44"/>
        <v>80</v>
      </c>
      <c r="V47" s="140">
        <f t="shared" si="44"/>
        <v>80</v>
      </c>
      <c r="W47" s="140">
        <f t="shared" si="44"/>
        <v>70</v>
      </c>
      <c r="X47" s="140">
        <f t="shared" si="44"/>
        <v>85</v>
      </c>
      <c r="Y47" s="140">
        <f t="shared" si="44"/>
        <v>80</v>
      </c>
    </row>
    <row r="48" spans="2:25">
      <c r="B48" s="140">
        <v>46</v>
      </c>
      <c r="C48" s="163" t="s">
        <v>140</v>
      </c>
      <c r="D48" s="152">
        <v>39</v>
      </c>
      <c r="E48" s="152">
        <v>35</v>
      </c>
      <c r="F48" s="152">
        <v>42</v>
      </c>
      <c r="G48" s="152">
        <v>39</v>
      </c>
      <c r="H48" s="152">
        <v>32</v>
      </c>
      <c r="I48" s="152">
        <v>46</v>
      </c>
      <c r="K48" s="157" t="s">
        <v>18</v>
      </c>
      <c r="L48" s="157" t="s">
        <v>13</v>
      </c>
      <c r="M48" s="157" t="s">
        <v>16</v>
      </c>
      <c r="N48" s="157" t="s">
        <v>16</v>
      </c>
      <c r="O48" s="157" t="s">
        <v>13</v>
      </c>
      <c r="P48" s="157" t="s">
        <v>13</v>
      </c>
      <c r="T48" s="140">
        <f t="shared" ref="T48:Y48" si="45">IF(K48="O",90,IF(K48="A+",85,IF(K48="A",80,IF(K48="B+",70,IF(K48="B",60,IF(K48="C",50,IF(K48="P",45,40)))))))</f>
        <v>70</v>
      </c>
      <c r="U48" s="140">
        <f t="shared" si="45"/>
        <v>60</v>
      </c>
      <c r="V48" s="140">
        <f t="shared" si="45"/>
        <v>40</v>
      </c>
      <c r="W48" s="140">
        <f t="shared" si="45"/>
        <v>40</v>
      </c>
      <c r="X48" s="140">
        <f t="shared" si="45"/>
        <v>60</v>
      </c>
      <c r="Y48" s="140">
        <f t="shared" si="45"/>
        <v>60</v>
      </c>
    </row>
    <row r="49" spans="2:25">
      <c r="B49" s="140">
        <v>47</v>
      </c>
      <c r="C49" s="163" t="s">
        <v>141</v>
      </c>
      <c r="D49" s="152">
        <v>34</v>
      </c>
      <c r="E49" s="152">
        <v>35</v>
      </c>
      <c r="F49" s="152">
        <v>39</v>
      </c>
      <c r="G49" s="152">
        <v>39</v>
      </c>
      <c r="H49" s="152">
        <v>36</v>
      </c>
      <c r="I49" s="152">
        <v>39</v>
      </c>
      <c r="K49" s="157" t="s">
        <v>13</v>
      </c>
      <c r="L49" s="157" t="s">
        <v>13</v>
      </c>
      <c r="M49" s="157" t="s">
        <v>18</v>
      </c>
      <c r="N49" s="157" t="s">
        <v>23</v>
      </c>
      <c r="O49" s="157" t="s">
        <v>23</v>
      </c>
      <c r="P49" s="157" t="s">
        <v>13</v>
      </c>
      <c r="T49" s="140">
        <f t="shared" ref="T49:Y49" si="46">IF(K49="O",90,IF(K49="A+",85,IF(K49="A",80,IF(K49="B+",70,IF(K49="B",60,IF(K49="C",50,IF(K49="P",45,40)))))))</f>
        <v>60</v>
      </c>
      <c r="U49" s="140">
        <f t="shared" si="46"/>
        <v>60</v>
      </c>
      <c r="V49" s="140">
        <f t="shared" si="46"/>
        <v>70</v>
      </c>
      <c r="W49" s="140">
        <f t="shared" si="46"/>
        <v>80</v>
      </c>
      <c r="X49" s="140">
        <f t="shared" si="46"/>
        <v>80</v>
      </c>
      <c r="Y49" s="140">
        <f t="shared" si="46"/>
        <v>60</v>
      </c>
    </row>
    <row r="50" spans="2:25">
      <c r="B50" s="140">
        <v>48</v>
      </c>
      <c r="C50" s="163" t="s">
        <v>142</v>
      </c>
      <c r="D50" s="152">
        <v>30</v>
      </c>
      <c r="E50" s="152">
        <v>23</v>
      </c>
      <c r="F50" s="152">
        <v>23</v>
      </c>
      <c r="G50" s="152">
        <v>32</v>
      </c>
      <c r="H50" s="152">
        <v>23</v>
      </c>
      <c r="I50" s="152">
        <v>34</v>
      </c>
      <c r="K50" s="157" t="s">
        <v>14</v>
      </c>
      <c r="L50" s="157" t="s">
        <v>13</v>
      </c>
      <c r="M50" s="157" t="s">
        <v>13</v>
      </c>
      <c r="N50" s="157" t="s">
        <v>14</v>
      </c>
      <c r="O50" s="157" t="s">
        <v>13</v>
      </c>
      <c r="P50" s="157" t="s">
        <v>13</v>
      </c>
      <c r="T50" s="140">
        <f t="shared" ref="T50:Y50" si="47">IF(K50="O",90,IF(K50="A+",85,IF(K50="A",80,IF(K50="B+",70,IF(K50="B",60,IF(K50="C",50,IF(K50="P",45,40)))))))</f>
        <v>50</v>
      </c>
      <c r="U50" s="140">
        <f t="shared" si="47"/>
        <v>60</v>
      </c>
      <c r="V50" s="140">
        <f t="shared" si="47"/>
        <v>60</v>
      </c>
      <c r="W50" s="140">
        <f t="shared" si="47"/>
        <v>50</v>
      </c>
      <c r="X50" s="140">
        <f t="shared" si="47"/>
        <v>60</v>
      </c>
      <c r="Y50" s="140">
        <f t="shared" si="47"/>
        <v>60</v>
      </c>
    </row>
    <row r="55" spans="4:25">
      <c r="D55" s="153"/>
      <c r="E55" s="155">
        <v>60</v>
      </c>
      <c r="F55" s="153">
        <f t="shared" ref="F55:K55" si="48">COUNTIF(D3:D50,"&gt;=30")</f>
        <v>42</v>
      </c>
      <c r="G55" s="153">
        <f t="shared" si="48"/>
        <v>33</v>
      </c>
      <c r="H55" s="153">
        <f t="shared" si="48"/>
        <v>39</v>
      </c>
      <c r="I55" s="153">
        <f t="shared" si="48"/>
        <v>44</v>
      </c>
      <c r="J55" s="153">
        <f t="shared" si="48"/>
        <v>33</v>
      </c>
      <c r="K55" s="153">
        <f t="shared" si="48"/>
        <v>47</v>
      </c>
      <c r="T55" s="153">
        <f t="shared" ref="T55:Y55" si="49">COUNTIF(T3:T50,"&gt;=60")</f>
        <v>37</v>
      </c>
      <c r="U55" s="153">
        <f t="shared" si="49"/>
        <v>40</v>
      </c>
      <c r="V55" s="153">
        <f t="shared" si="49"/>
        <v>33</v>
      </c>
      <c r="W55" s="153">
        <f t="shared" si="49"/>
        <v>35</v>
      </c>
      <c r="X55" s="153">
        <f t="shared" si="49"/>
        <v>38</v>
      </c>
      <c r="Y55" s="153">
        <f t="shared" si="49"/>
        <v>37</v>
      </c>
    </row>
    <row r="56" spans="4:25">
      <c r="D56" s="153"/>
      <c r="E56" s="155">
        <v>65</v>
      </c>
      <c r="F56" s="153">
        <f t="shared" ref="F56:K56" si="50">COUNTIF(D3:D50,"&gt;=32.5")</f>
        <v>34</v>
      </c>
      <c r="G56" s="153">
        <f t="shared" si="50"/>
        <v>26</v>
      </c>
      <c r="H56" s="153">
        <f t="shared" si="50"/>
        <v>34</v>
      </c>
      <c r="I56" s="153">
        <f t="shared" si="50"/>
        <v>38</v>
      </c>
      <c r="J56" s="153">
        <f t="shared" si="50"/>
        <v>25</v>
      </c>
      <c r="K56" s="153">
        <f t="shared" si="50"/>
        <v>45</v>
      </c>
      <c r="T56" s="153">
        <f t="shared" ref="T56:Y56" si="51">COUNTIF(T3:T50,"&gt;=65")</f>
        <v>30</v>
      </c>
      <c r="U56" s="153">
        <f t="shared" si="51"/>
        <v>25</v>
      </c>
      <c r="V56" s="153">
        <f t="shared" si="51"/>
        <v>19</v>
      </c>
      <c r="W56" s="153">
        <f t="shared" si="51"/>
        <v>24</v>
      </c>
      <c r="X56" s="153">
        <f t="shared" si="51"/>
        <v>28</v>
      </c>
      <c r="Y56" s="153">
        <f t="shared" si="51"/>
        <v>20</v>
      </c>
    </row>
    <row r="57" spans="4:25">
      <c r="D57" s="153"/>
      <c r="E57" s="155">
        <v>70</v>
      </c>
      <c r="F57" s="153">
        <f t="shared" ref="F57:K57" si="52">COUNTIF(D3:D50,"&gt;=35")</f>
        <v>24</v>
      </c>
      <c r="G57" s="153">
        <f t="shared" si="52"/>
        <v>19</v>
      </c>
      <c r="H57" s="153">
        <f t="shared" si="52"/>
        <v>30</v>
      </c>
      <c r="I57" s="153">
        <f t="shared" si="52"/>
        <v>31</v>
      </c>
      <c r="J57" s="153">
        <f t="shared" si="52"/>
        <v>19</v>
      </c>
      <c r="K57" s="153">
        <f t="shared" si="52"/>
        <v>39</v>
      </c>
      <c r="T57" s="153">
        <f t="shared" ref="T57:Y57" si="53">COUNTIF(T3:T50,"&gt;=70")</f>
        <v>30</v>
      </c>
      <c r="U57" s="153">
        <f t="shared" si="53"/>
        <v>25</v>
      </c>
      <c r="V57" s="153">
        <f t="shared" si="53"/>
        <v>19</v>
      </c>
      <c r="W57" s="153">
        <f t="shared" si="53"/>
        <v>24</v>
      </c>
      <c r="X57" s="153">
        <f t="shared" si="53"/>
        <v>28</v>
      </c>
      <c r="Y57" s="153">
        <f t="shared" si="53"/>
        <v>20</v>
      </c>
    </row>
    <row r="58" spans="5:5">
      <c r="E58" s="116"/>
    </row>
    <row r="59" spans="4:25">
      <c r="D59" s="154" t="s">
        <v>69</v>
      </c>
      <c r="E59" s="155" t="s">
        <v>70</v>
      </c>
      <c r="F59" s="156">
        <f t="shared" ref="F59:K59" si="54">(F55/48)*100</f>
        <v>87.5</v>
      </c>
      <c r="G59" s="156">
        <f t="shared" si="54"/>
        <v>68.75</v>
      </c>
      <c r="H59" s="156">
        <f t="shared" si="54"/>
        <v>81.25</v>
      </c>
      <c r="I59" s="156">
        <f t="shared" si="54"/>
        <v>91.6666666666667</v>
      </c>
      <c r="J59" s="156">
        <f t="shared" si="54"/>
        <v>68.75</v>
      </c>
      <c r="K59" s="156">
        <f t="shared" si="54"/>
        <v>97.9166666666667</v>
      </c>
      <c r="S59" s="155">
        <v>60</v>
      </c>
      <c r="T59" s="156">
        <f t="shared" ref="T59:Y59" si="55">(T55/48)*100</f>
        <v>77.0833333333333</v>
      </c>
      <c r="U59" s="156">
        <f t="shared" si="55"/>
        <v>83.3333333333333</v>
      </c>
      <c r="V59" s="156">
        <f t="shared" si="55"/>
        <v>68.75</v>
      </c>
      <c r="W59" s="156">
        <f t="shared" si="55"/>
        <v>72.9166666666667</v>
      </c>
      <c r="X59" s="156">
        <f t="shared" si="55"/>
        <v>79.1666666666667</v>
      </c>
      <c r="Y59" s="156">
        <f t="shared" si="55"/>
        <v>77.0833333333333</v>
      </c>
    </row>
    <row r="60" spans="4:25">
      <c r="D60" s="154"/>
      <c r="E60" s="155" t="s">
        <v>71</v>
      </c>
      <c r="F60" s="156">
        <f t="shared" ref="F60:K60" si="56">(F56/48)*100</f>
        <v>70.8333333333333</v>
      </c>
      <c r="G60" s="156">
        <f t="shared" si="56"/>
        <v>54.1666666666667</v>
      </c>
      <c r="H60" s="156">
        <f t="shared" si="56"/>
        <v>70.8333333333333</v>
      </c>
      <c r="I60" s="156">
        <f t="shared" si="56"/>
        <v>79.1666666666667</v>
      </c>
      <c r="J60" s="156">
        <f t="shared" si="56"/>
        <v>52.0833333333333</v>
      </c>
      <c r="K60" s="156">
        <f t="shared" si="56"/>
        <v>93.75</v>
      </c>
      <c r="S60" s="155">
        <v>65</v>
      </c>
      <c r="T60" s="156">
        <f t="shared" ref="T60:Y60" si="57">(T56/48)*100</f>
        <v>62.5</v>
      </c>
      <c r="U60" s="156">
        <f t="shared" si="57"/>
        <v>52.0833333333333</v>
      </c>
      <c r="V60" s="156">
        <f t="shared" si="57"/>
        <v>39.5833333333333</v>
      </c>
      <c r="W60" s="156">
        <f t="shared" si="57"/>
        <v>50</v>
      </c>
      <c r="X60" s="156">
        <f t="shared" si="57"/>
        <v>58.3333333333333</v>
      </c>
      <c r="Y60" s="156">
        <f t="shared" si="57"/>
        <v>41.6666666666667</v>
      </c>
    </row>
    <row r="61" spans="4:25">
      <c r="D61" s="154"/>
      <c r="E61" s="155" t="s">
        <v>72</v>
      </c>
      <c r="F61" s="156">
        <f t="shared" ref="F61:K61" si="58">(F57/48)*100</f>
        <v>50</v>
      </c>
      <c r="G61" s="156">
        <f t="shared" si="58"/>
        <v>39.5833333333333</v>
      </c>
      <c r="H61" s="156">
        <f t="shared" si="58"/>
        <v>62.5</v>
      </c>
      <c r="I61" s="156">
        <f t="shared" si="58"/>
        <v>64.5833333333333</v>
      </c>
      <c r="J61" s="156">
        <f t="shared" si="58"/>
        <v>39.5833333333333</v>
      </c>
      <c r="K61" s="156">
        <f t="shared" si="58"/>
        <v>81.25</v>
      </c>
      <c r="S61" s="155">
        <v>70</v>
      </c>
      <c r="T61" s="156">
        <f t="shared" ref="T61:Y61" si="59">(T57/48)*100</f>
        <v>62.5</v>
      </c>
      <c r="U61" s="156">
        <f t="shared" si="59"/>
        <v>52.0833333333333</v>
      </c>
      <c r="V61" s="156">
        <f t="shared" si="59"/>
        <v>39.5833333333333</v>
      </c>
      <c r="W61" s="156">
        <f t="shared" si="59"/>
        <v>50</v>
      </c>
      <c r="X61" s="156">
        <f t="shared" si="59"/>
        <v>58.3333333333333</v>
      </c>
      <c r="Y61" s="156">
        <f t="shared" si="59"/>
        <v>41.6666666666667</v>
      </c>
    </row>
    <row r="62" spans="4:4">
      <c r="D62" s="159"/>
    </row>
    <row r="64" spans="4:10">
      <c r="D64" s="82"/>
      <c r="E64" s="82"/>
      <c r="F64" s="82"/>
      <c r="G64" s="82"/>
      <c r="H64" s="82"/>
      <c r="I64" s="82"/>
      <c r="J64" s="82"/>
    </row>
    <row r="65" spans="3:11">
      <c r="C65" s="82" t="s">
        <v>73</v>
      </c>
      <c r="D65" s="82"/>
      <c r="E65" s="82"/>
      <c r="F65" s="160">
        <f t="shared" ref="F65:K65" si="60">IF(F61&gt;70,3,IF(F61&gt;60,2,IF(F61&gt;50,1,0)))</f>
        <v>0</v>
      </c>
      <c r="G65" s="160">
        <f t="shared" si="60"/>
        <v>0</v>
      </c>
      <c r="H65" s="160">
        <f t="shared" si="60"/>
        <v>2</v>
      </c>
      <c r="I65" s="160">
        <f t="shared" si="60"/>
        <v>2</v>
      </c>
      <c r="J65" s="160">
        <f t="shared" si="60"/>
        <v>0</v>
      </c>
      <c r="K65" s="160">
        <f t="shared" si="60"/>
        <v>3</v>
      </c>
    </row>
    <row r="66" spans="3:11">
      <c r="C66" s="82" t="s">
        <v>74</v>
      </c>
      <c r="D66" s="82"/>
      <c r="E66" s="82"/>
      <c r="F66" s="160">
        <f t="shared" ref="F66:K66" si="61">IF(T61&gt;70,3,IF(T61&gt;60,2,IF(T61&gt;50,1,0)))</f>
        <v>2</v>
      </c>
      <c r="G66" s="160">
        <f t="shared" si="61"/>
        <v>1</v>
      </c>
      <c r="H66" s="160">
        <f t="shared" si="61"/>
        <v>0</v>
      </c>
      <c r="I66" s="160">
        <f t="shared" si="61"/>
        <v>0</v>
      </c>
      <c r="J66" s="160">
        <f t="shared" si="61"/>
        <v>1</v>
      </c>
      <c r="K66" s="160">
        <f t="shared" si="61"/>
        <v>0</v>
      </c>
    </row>
    <row r="67" spans="3:11">
      <c r="C67" s="82" t="s">
        <v>75</v>
      </c>
      <c r="D67" s="82"/>
      <c r="E67" s="82"/>
      <c r="F67" s="153">
        <f t="shared" ref="F67:K67" si="62">(F65*0.4)+(F66*0.6)</f>
        <v>1.2</v>
      </c>
      <c r="G67" s="153">
        <f t="shared" si="62"/>
        <v>0.6</v>
      </c>
      <c r="H67" s="153">
        <f t="shared" si="62"/>
        <v>0.8</v>
      </c>
      <c r="I67" s="153">
        <f t="shared" si="62"/>
        <v>0.8</v>
      </c>
      <c r="J67" s="153">
        <f t="shared" si="62"/>
        <v>0.6</v>
      </c>
      <c r="K67" s="153">
        <f t="shared" si="62"/>
        <v>1.2</v>
      </c>
    </row>
    <row r="68" spans="5:11">
      <c r="E68" s="161"/>
      <c r="K68" s="162"/>
    </row>
    <row r="69" spans="3:11">
      <c r="C69" s="82" t="s">
        <v>76</v>
      </c>
      <c r="D69" s="82"/>
      <c r="E69" s="82"/>
      <c r="F69" s="160">
        <f t="shared" ref="F69:K69" si="63">IF(F60&gt;70,3,IF(F60&gt;60,2,IF(F60&gt;50,1,0)))</f>
        <v>3</v>
      </c>
      <c r="G69" s="160">
        <f t="shared" si="63"/>
        <v>1</v>
      </c>
      <c r="H69" s="160">
        <f t="shared" si="63"/>
        <v>3</v>
      </c>
      <c r="I69" s="160">
        <f t="shared" si="63"/>
        <v>3</v>
      </c>
      <c r="J69" s="160">
        <f t="shared" si="63"/>
        <v>1</v>
      </c>
      <c r="K69" s="160">
        <f t="shared" si="63"/>
        <v>3</v>
      </c>
    </row>
    <row r="70" spans="3:11">
      <c r="C70" s="82" t="s">
        <v>77</v>
      </c>
      <c r="D70" s="82"/>
      <c r="E70" s="82"/>
      <c r="F70" s="160">
        <f t="shared" ref="F70:K70" si="64">IF(T60&gt;70,3,IF(T60&gt;60,2,IF(T60&gt;50,1,0)))</f>
        <v>2</v>
      </c>
      <c r="G70" s="160">
        <f t="shared" si="64"/>
        <v>1</v>
      </c>
      <c r="H70" s="160">
        <f t="shared" si="64"/>
        <v>0</v>
      </c>
      <c r="I70" s="160">
        <f t="shared" si="64"/>
        <v>0</v>
      </c>
      <c r="J70" s="160">
        <f t="shared" si="64"/>
        <v>1</v>
      </c>
      <c r="K70" s="160">
        <f t="shared" si="64"/>
        <v>0</v>
      </c>
    </row>
    <row r="71" spans="3:11">
      <c r="C71" s="82" t="s">
        <v>75</v>
      </c>
      <c r="D71" s="82"/>
      <c r="E71" s="82"/>
      <c r="F71" s="153">
        <f t="shared" ref="F71:K71" si="65">(F69*0.4)+(F70*0.6)</f>
        <v>2.4</v>
      </c>
      <c r="G71" s="153">
        <f t="shared" si="65"/>
        <v>1</v>
      </c>
      <c r="H71" s="153">
        <f t="shared" si="65"/>
        <v>1.2</v>
      </c>
      <c r="I71" s="153">
        <f t="shared" si="65"/>
        <v>1.2</v>
      </c>
      <c r="J71" s="153">
        <f t="shared" si="65"/>
        <v>1</v>
      </c>
      <c r="K71" s="153">
        <f t="shared" si="65"/>
        <v>1.2</v>
      </c>
    </row>
    <row r="73" spans="3:11">
      <c r="C73" s="82" t="s">
        <v>78</v>
      </c>
      <c r="D73" s="82"/>
      <c r="E73" s="82"/>
      <c r="F73" s="160">
        <f t="shared" ref="F73:K73" si="66">IF(F59&gt;70,3,IF(F59&gt;60,2,IF(F59&gt;50,1,0)))</f>
        <v>3</v>
      </c>
      <c r="G73" s="160">
        <f t="shared" si="66"/>
        <v>2</v>
      </c>
      <c r="H73" s="160">
        <f t="shared" si="66"/>
        <v>3</v>
      </c>
      <c r="I73" s="160">
        <f t="shared" si="66"/>
        <v>3</v>
      </c>
      <c r="J73" s="160">
        <f t="shared" si="66"/>
        <v>2</v>
      </c>
      <c r="K73" s="160">
        <f t="shared" si="66"/>
        <v>3</v>
      </c>
    </row>
    <row r="74" spans="3:11">
      <c r="C74" s="82" t="s">
        <v>79</v>
      </c>
      <c r="D74" s="82"/>
      <c r="E74" s="82"/>
      <c r="F74" s="160">
        <f t="shared" ref="F74:K74" si="67">IF(T59&gt;70,3,IF(T59&gt;60,2,IF(T59&gt;50,1,0)))</f>
        <v>3</v>
      </c>
      <c r="G74" s="160">
        <f t="shared" si="67"/>
        <v>3</v>
      </c>
      <c r="H74" s="160">
        <f t="shared" si="67"/>
        <v>2</v>
      </c>
      <c r="I74" s="160">
        <f t="shared" si="67"/>
        <v>3</v>
      </c>
      <c r="J74" s="160">
        <f t="shared" si="67"/>
        <v>3</v>
      </c>
      <c r="K74" s="160">
        <f t="shared" si="67"/>
        <v>3</v>
      </c>
    </row>
    <row r="75" spans="3:11">
      <c r="C75" s="82" t="s">
        <v>75</v>
      </c>
      <c r="D75" s="82"/>
      <c r="E75" s="82"/>
      <c r="F75" s="153">
        <f t="shared" ref="F75:K75" si="68">(F73*0.4)+(F74*0.6)</f>
        <v>3</v>
      </c>
      <c r="G75" s="153">
        <f t="shared" si="68"/>
        <v>2.6</v>
      </c>
      <c r="H75" s="153">
        <f t="shared" si="68"/>
        <v>2.4</v>
      </c>
      <c r="I75" s="153">
        <f t="shared" si="68"/>
        <v>3</v>
      </c>
      <c r="J75" s="153">
        <f t="shared" si="68"/>
        <v>2.6</v>
      </c>
      <c r="K75" s="153">
        <f t="shared" si="68"/>
        <v>3</v>
      </c>
    </row>
  </sheetData>
  <mergeCells count="11">
    <mergeCell ref="D64:J64"/>
    <mergeCell ref="C65:E65"/>
    <mergeCell ref="C66:E66"/>
    <mergeCell ref="C67:E67"/>
    <mergeCell ref="C69:E69"/>
    <mergeCell ref="C70:E70"/>
    <mergeCell ref="C71:E71"/>
    <mergeCell ref="C73:E73"/>
    <mergeCell ref="C74:E74"/>
    <mergeCell ref="C75:E75"/>
    <mergeCell ref="D59:D61"/>
  </mergeCells>
  <conditionalFormatting sqref="Q3:R50">
    <cfRule type="containsText" dxfId="3" priority="3" operator="between" text="F">
      <formula>NOT(ISERROR(SEARCH("F",Q3)))</formula>
    </cfRule>
    <cfRule type="containsText" dxfId="2" priority="2" operator="between" text="O">
      <formula>NOT(ISERROR(SEARCH("O",Q3)))</formula>
    </cfRule>
    <cfRule type="containsText" dxfId="3" priority="1" operator="between" text="F">
      <formula>NOT(ISERROR(SEARCH("F",Q3)))</formula>
    </cfRule>
  </conditionalFormatting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Y79"/>
  <sheetViews>
    <sheetView topLeftCell="M45" workbookViewId="0">
      <selection activeCell="T60" sqref="T60"/>
    </sheetView>
  </sheetViews>
  <sheetFormatPr defaultColWidth="9" defaultRowHeight="12.75"/>
  <cols>
    <col min="1" max="1" width="5.57333333333333" customWidth="1"/>
    <col min="2" max="2" width="3.14" customWidth="1"/>
    <col min="3" max="3" width="27.8533333333333" customWidth="1"/>
    <col min="4" max="9" width="11" customWidth="1"/>
  </cols>
  <sheetData>
    <row r="2" spans="2:25">
      <c r="B2" s="140"/>
      <c r="C2" s="140"/>
      <c r="D2" s="117" t="s">
        <v>143</v>
      </c>
      <c r="E2" s="117" t="s">
        <v>144</v>
      </c>
      <c r="F2" s="117" t="s">
        <v>145</v>
      </c>
      <c r="G2" s="117" t="s">
        <v>146</v>
      </c>
      <c r="H2" s="117" t="s">
        <v>147</v>
      </c>
      <c r="I2" s="117" t="s">
        <v>148</v>
      </c>
      <c r="K2" s="117" t="s">
        <v>143</v>
      </c>
      <c r="L2" s="117" t="s">
        <v>144</v>
      </c>
      <c r="M2" s="117" t="s">
        <v>145</v>
      </c>
      <c r="N2" s="117" t="s">
        <v>146</v>
      </c>
      <c r="O2" s="117" t="s">
        <v>147</v>
      </c>
      <c r="P2" s="117" t="s">
        <v>148</v>
      </c>
      <c r="Q2" s="158"/>
      <c r="R2" s="158"/>
      <c r="T2" s="117" t="s">
        <v>143</v>
      </c>
      <c r="U2" s="117" t="s">
        <v>144</v>
      </c>
      <c r="V2" s="117" t="s">
        <v>145</v>
      </c>
      <c r="W2" s="117" t="s">
        <v>146</v>
      </c>
      <c r="X2" s="117" t="s">
        <v>147</v>
      </c>
      <c r="Y2" s="117" t="s">
        <v>148</v>
      </c>
    </row>
    <row r="3" spans="2:25">
      <c r="B3" s="140">
        <v>1</v>
      </c>
      <c r="C3" s="151" t="s">
        <v>149</v>
      </c>
      <c r="D3" s="152">
        <v>42</v>
      </c>
      <c r="E3" s="152">
        <v>34</v>
      </c>
      <c r="F3" s="152">
        <v>35</v>
      </c>
      <c r="G3" s="152">
        <v>39</v>
      </c>
      <c r="H3" s="152">
        <v>34</v>
      </c>
      <c r="I3" s="152">
        <v>38</v>
      </c>
      <c r="K3" s="157" t="s">
        <v>13</v>
      </c>
      <c r="L3" s="157" t="s">
        <v>13</v>
      </c>
      <c r="M3" s="157" t="s">
        <v>13</v>
      </c>
      <c r="N3" s="157" t="s">
        <v>42</v>
      </c>
      <c r="O3" s="157" t="s">
        <v>13</v>
      </c>
      <c r="P3" s="157" t="s">
        <v>18</v>
      </c>
      <c r="T3" s="140">
        <f t="shared" ref="T3:Y3" si="0">IF(K3="O",90,IF(K3="A+",85,IF(K3="A",80,IF(K3="B+",70,IF(K3="B",60,IF(K3="C",50,IF(K3="P",45,40)))))))</f>
        <v>60</v>
      </c>
      <c r="U3" s="140">
        <f t="shared" si="0"/>
        <v>60</v>
      </c>
      <c r="V3" s="140">
        <f t="shared" si="0"/>
        <v>60</v>
      </c>
      <c r="W3" s="140">
        <f t="shared" si="0"/>
        <v>85</v>
      </c>
      <c r="X3" s="140">
        <f t="shared" si="0"/>
        <v>60</v>
      </c>
      <c r="Y3" s="140">
        <f t="shared" si="0"/>
        <v>70</v>
      </c>
    </row>
    <row r="4" spans="2:25">
      <c r="B4" s="140">
        <v>2</v>
      </c>
      <c r="C4" s="151" t="s">
        <v>150</v>
      </c>
      <c r="D4" s="152">
        <v>35</v>
      </c>
      <c r="E4" s="152">
        <v>42</v>
      </c>
      <c r="F4" s="152">
        <v>43</v>
      </c>
      <c r="G4" s="152">
        <v>37</v>
      </c>
      <c r="H4" s="152">
        <v>28</v>
      </c>
      <c r="I4" s="152">
        <v>44</v>
      </c>
      <c r="K4" s="157" t="s">
        <v>16</v>
      </c>
      <c r="L4" s="157" t="s">
        <v>13</v>
      </c>
      <c r="M4" s="157" t="s">
        <v>18</v>
      </c>
      <c r="N4" s="157" t="s">
        <v>23</v>
      </c>
      <c r="O4" s="157" t="s">
        <v>18</v>
      </c>
      <c r="P4" s="157" t="s">
        <v>35</v>
      </c>
      <c r="T4" s="140">
        <f t="shared" ref="T4:Y4" si="1">IF(K4="O",90,IF(K4="A+",85,IF(K4="A",80,IF(K4="B+",70,IF(K4="B",60,IF(K4="C",50,IF(K4="P",45,40)))))))</f>
        <v>40</v>
      </c>
      <c r="U4" s="140">
        <f t="shared" si="1"/>
        <v>60</v>
      </c>
      <c r="V4" s="140">
        <f t="shared" si="1"/>
        <v>70</v>
      </c>
      <c r="W4" s="140">
        <f t="shared" si="1"/>
        <v>80</v>
      </c>
      <c r="X4" s="140">
        <f t="shared" si="1"/>
        <v>70</v>
      </c>
      <c r="Y4" s="140">
        <f t="shared" si="1"/>
        <v>90</v>
      </c>
    </row>
    <row r="5" spans="2:25">
      <c r="B5" s="140">
        <v>3</v>
      </c>
      <c r="C5" s="151" t="s">
        <v>151</v>
      </c>
      <c r="D5" s="152">
        <v>40</v>
      </c>
      <c r="E5" s="152">
        <v>40</v>
      </c>
      <c r="F5" s="152">
        <v>40</v>
      </c>
      <c r="G5" s="152">
        <v>37</v>
      </c>
      <c r="H5" s="152">
        <v>31</v>
      </c>
      <c r="I5" s="152">
        <v>44</v>
      </c>
      <c r="K5" s="157" t="s">
        <v>18</v>
      </c>
      <c r="L5" s="157" t="s">
        <v>42</v>
      </c>
      <c r="M5" s="157" t="s">
        <v>42</v>
      </c>
      <c r="N5" s="157" t="s">
        <v>42</v>
      </c>
      <c r="O5" s="157" t="s">
        <v>18</v>
      </c>
      <c r="P5" s="157" t="s">
        <v>42</v>
      </c>
      <c r="T5" s="140">
        <f t="shared" ref="T5:Y5" si="2">IF(K5="O",90,IF(K5="A+",85,IF(K5="A",80,IF(K5="B+",70,IF(K5="B",60,IF(K5="C",50,IF(K5="P",45,40)))))))</f>
        <v>70</v>
      </c>
      <c r="U5" s="140">
        <f t="shared" si="2"/>
        <v>85</v>
      </c>
      <c r="V5" s="140">
        <f t="shared" si="2"/>
        <v>85</v>
      </c>
      <c r="W5" s="140">
        <f t="shared" si="2"/>
        <v>85</v>
      </c>
      <c r="X5" s="140">
        <f t="shared" si="2"/>
        <v>70</v>
      </c>
      <c r="Y5" s="140">
        <f t="shared" si="2"/>
        <v>85</v>
      </c>
    </row>
    <row r="6" spans="2:25">
      <c r="B6" s="140">
        <v>4</v>
      </c>
      <c r="C6" s="151" t="s">
        <v>152</v>
      </c>
      <c r="D6" s="152">
        <v>44</v>
      </c>
      <c r="E6" s="152">
        <v>36</v>
      </c>
      <c r="F6" s="152">
        <v>40</v>
      </c>
      <c r="G6" s="152">
        <v>40</v>
      </c>
      <c r="H6" s="152">
        <v>30</v>
      </c>
      <c r="I6" s="152">
        <v>37</v>
      </c>
      <c r="K6" s="157" t="s">
        <v>14</v>
      </c>
      <c r="L6" s="157" t="s">
        <v>13</v>
      </c>
      <c r="M6" s="157" t="s">
        <v>13</v>
      </c>
      <c r="N6" s="157" t="s">
        <v>18</v>
      </c>
      <c r="O6" s="157" t="s">
        <v>14</v>
      </c>
      <c r="P6" s="157" t="s">
        <v>42</v>
      </c>
      <c r="T6" s="140">
        <f t="shared" ref="T6:Y6" si="3">IF(K6="O",90,IF(K6="A+",85,IF(K6="A",80,IF(K6="B+",70,IF(K6="B",60,IF(K6="C",50,IF(K6="P",45,40)))))))</f>
        <v>50</v>
      </c>
      <c r="U6" s="140">
        <f t="shared" si="3"/>
        <v>60</v>
      </c>
      <c r="V6" s="140">
        <f t="shared" si="3"/>
        <v>60</v>
      </c>
      <c r="W6" s="140">
        <f t="shared" si="3"/>
        <v>70</v>
      </c>
      <c r="X6" s="140">
        <f t="shared" si="3"/>
        <v>50</v>
      </c>
      <c r="Y6" s="140">
        <f t="shared" si="3"/>
        <v>85</v>
      </c>
    </row>
    <row r="7" spans="2:25">
      <c r="B7" s="140">
        <v>5</v>
      </c>
      <c r="C7" s="151" t="s">
        <v>153</v>
      </c>
      <c r="D7" s="152">
        <v>41</v>
      </c>
      <c r="E7" s="152">
        <v>39</v>
      </c>
      <c r="F7" s="152">
        <v>45</v>
      </c>
      <c r="G7" s="152">
        <v>36</v>
      </c>
      <c r="H7" s="152">
        <v>30</v>
      </c>
      <c r="I7" s="152">
        <v>42</v>
      </c>
      <c r="K7" s="157" t="s">
        <v>13</v>
      </c>
      <c r="L7" s="157" t="s">
        <v>16</v>
      </c>
      <c r="M7" s="157" t="s">
        <v>14</v>
      </c>
      <c r="N7" s="157" t="s">
        <v>13</v>
      </c>
      <c r="O7" s="157" t="s">
        <v>13</v>
      </c>
      <c r="P7" s="157" t="s">
        <v>13</v>
      </c>
      <c r="T7" s="140">
        <f t="shared" ref="T7:Y7" si="4">IF(K7="O",90,IF(K7="A+",85,IF(K7="A",80,IF(K7="B+",70,IF(K7="B",60,IF(K7="C",50,IF(K7="P",45,40)))))))</f>
        <v>60</v>
      </c>
      <c r="U7" s="140">
        <f t="shared" si="4"/>
        <v>40</v>
      </c>
      <c r="V7" s="140">
        <f t="shared" si="4"/>
        <v>50</v>
      </c>
      <c r="W7" s="140">
        <f t="shared" si="4"/>
        <v>60</v>
      </c>
      <c r="X7" s="140">
        <f t="shared" si="4"/>
        <v>60</v>
      </c>
      <c r="Y7" s="140">
        <f t="shared" si="4"/>
        <v>60</v>
      </c>
    </row>
    <row r="8" ht="16.5" customHeight="1" spans="2:25">
      <c r="B8" s="140">
        <v>6</v>
      </c>
      <c r="C8" s="151" t="s">
        <v>154</v>
      </c>
      <c r="D8" s="152">
        <v>44</v>
      </c>
      <c r="E8" s="152">
        <v>41</v>
      </c>
      <c r="F8" s="152">
        <v>28</v>
      </c>
      <c r="G8" s="152">
        <v>37</v>
      </c>
      <c r="H8" s="152">
        <v>39</v>
      </c>
      <c r="I8" s="152"/>
      <c r="K8" s="157" t="s">
        <v>16</v>
      </c>
      <c r="L8" s="157" t="s">
        <v>16</v>
      </c>
      <c r="M8" s="157" t="s">
        <v>16</v>
      </c>
      <c r="N8" s="157" t="s">
        <v>16</v>
      </c>
      <c r="O8" s="157" t="s">
        <v>16</v>
      </c>
      <c r="P8" s="157" t="s">
        <v>18</v>
      </c>
      <c r="T8" s="140">
        <f t="shared" ref="T8:Y8" si="5">IF(K8="O",90,IF(K8="A+",85,IF(K8="A",80,IF(K8="B+",70,IF(K8="B",60,IF(K8="C",50,IF(K8="P",45,40)))))))</f>
        <v>40</v>
      </c>
      <c r="U8" s="140">
        <f t="shared" si="5"/>
        <v>40</v>
      </c>
      <c r="V8" s="140">
        <f t="shared" si="5"/>
        <v>40</v>
      </c>
      <c r="W8" s="140">
        <f t="shared" si="5"/>
        <v>40</v>
      </c>
      <c r="X8" s="140">
        <f t="shared" si="5"/>
        <v>40</v>
      </c>
      <c r="Y8" s="140">
        <f t="shared" si="5"/>
        <v>70</v>
      </c>
    </row>
    <row r="9" spans="2:25">
      <c r="B9" s="140">
        <v>7</v>
      </c>
      <c r="C9" s="151" t="s">
        <v>155</v>
      </c>
      <c r="D9" s="152">
        <v>40</v>
      </c>
      <c r="E9" s="152">
        <v>42</v>
      </c>
      <c r="F9" s="152">
        <v>38</v>
      </c>
      <c r="G9" s="152">
        <v>40</v>
      </c>
      <c r="H9" s="152">
        <v>31</v>
      </c>
      <c r="I9" s="152">
        <v>37</v>
      </c>
      <c r="K9" s="157" t="s">
        <v>18</v>
      </c>
      <c r="L9" s="157" t="s">
        <v>18</v>
      </c>
      <c r="M9" s="157" t="s">
        <v>18</v>
      </c>
      <c r="N9" s="157" t="s">
        <v>18</v>
      </c>
      <c r="O9" s="157" t="s">
        <v>14</v>
      </c>
      <c r="P9" s="157" t="s">
        <v>35</v>
      </c>
      <c r="T9" s="140">
        <f t="shared" ref="T9:Y9" si="6">IF(K9="O",90,IF(K9="A+",85,IF(K9="A",80,IF(K9="B+",70,IF(K9="B",60,IF(K9="C",50,IF(K9="P",45,40)))))))</f>
        <v>70</v>
      </c>
      <c r="U9" s="140">
        <f t="shared" si="6"/>
        <v>70</v>
      </c>
      <c r="V9" s="140">
        <f t="shared" si="6"/>
        <v>70</v>
      </c>
      <c r="W9" s="140">
        <f t="shared" si="6"/>
        <v>70</v>
      </c>
      <c r="X9" s="140">
        <f t="shared" si="6"/>
        <v>50</v>
      </c>
      <c r="Y9" s="140">
        <f t="shared" si="6"/>
        <v>90</v>
      </c>
    </row>
    <row r="10" spans="2:25">
      <c r="B10" s="140">
        <v>8</v>
      </c>
      <c r="C10" s="151" t="s">
        <v>156</v>
      </c>
      <c r="D10" s="152">
        <v>43</v>
      </c>
      <c r="E10" s="152">
        <v>35</v>
      </c>
      <c r="F10" s="152">
        <v>33</v>
      </c>
      <c r="G10" s="152">
        <v>37</v>
      </c>
      <c r="H10" s="152">
        <v>29</v>
      </c>
      <c r="I10" s="152"/>
      <c r="K10" s="157" t="s">
        <v>13</v>
      </c>
      <c r="L10" s="157" t="s">
        <v>13</v>
      </c>
      <c r="M10" s="157" t="s">
        <v>13</v>
      </c>
      <c r="N10" s="157" t="s">
        <v>13</v>
      </c>
      <c r="O10" s="157" t="s">
        <v>13</v>
      </c>
      <c r="P10" s="157" t="s">
        <v>42</v>
      </c>
      <c r="T10" s="140">
        <f t="shared" ref="T10:Y10" si="7">IF(K10="O",90,IF(K10="A+",85,IF(K10="A",80,IF(K10="B+",70,IF(K10="B",60,IF(K10="C",50,IF(K10="P",45,40)))))))</f>
        <v>60</v>
      </c>
      <c r="U10" s="140">
        <f t="shared" si="7"/>
        <v>60</v>
      </c>
      <c r="V10" s="140">
        <f t="shared" si="7"/>
        <v>60</v>
      </c>
      <c r="W10" s="140">
        <f t="shared" si="7"/>
        <v>60</v>
      </c>
      <c r="X10" s="140">
        <f t="shared" si="7"/>
        <v>60</v>
      </c>
      <c r="Y10" s="140">
        <f t="shared" si="7"/>
        <v>85</v>
      </c>
    </row>
    <row r="11" spans="2:25">
      <c r="B11" s="140">
        <v>9</v>
      </c>
      <c r="C11" s="151" t="s">
        <v>157</v>
      </c>
      <c r="D11" s="152">
        <v>45</v>
      </c>
      <c r="E11" s="152">
        <v>47</v>
      </c>
      <c r="F11" s="152">
        <v>39</v>
      </c>
      <c r="G11" s="152">
        <v>44</v>
      </c>
      <c r="H11" s="152">
        <v>41</v>
      </c>
      <c r="I11" s="152">
        <v>44</v>
      </c>
      <c r="K11" s="157" t="s">
        <v>18</v>
      </c>
      <c r="L11" s="157" t="s">
        <v>42</v>
      </c>
      <c r="M11" s="157" t="s">
        <v>23</v>
      </c>
      <c r="N11" s="157" t="s">
        <v>42</v>
      </c>
      <c r="O11" s="157" t="s">
        <v>18</v>
      </c>
      <c r="P11" s="157" t="s">
        <v>42</v>
      </c>
      <c r="T11" s="140">
        <f t="shared" ref="T11:Y11" si="8">IF(K11="O",90,IF(K11="A+",85,IF(K11="A",80,IF(K11="B+",70,IF(K11="B",60,IF(K11="C",50,IF(K11="P",45,40)))))))</f>
        <v>70</v>
      </c>
      <c r="U11" s="140">
        <f t="shared" si="8"/>
        <v>85</v>
      </c>
      <c r="V11" s="140">
        <f t="shared" si="8"/>
        <v>80</v>
      </c>
      <c r="W11" s="140">
        <f t="shared" si="8"/>
        <v>85</v>
      </c>
      <c r="X11" s="140">
        <f t="shared" si="8"/>
        <v>70</v>
      </c>
      <c r="Y11" s="140">
        <f t="shared" si="8"/>
        <v>85</v>
      </c>
    </row>
    <row r="12" spans="2:25">
      <c r="B12" s="140">
        <v>10</v>
      </c>
      <c r="C12" s="151" t="s">
        <v>158</v>
      </c>
      <c r="D12" s="152">
        <v>43</v>
      </c>
      <c r="E12" s="152">
        <v>34</v>
      </c>
      <c r="F12" s="152">
        <v>42</v>
      </c>
      <c r="G12" s="152">
        <v>36</v>
      </c>
      <c r="H12" s="152">
        <v>38</v>
      </c>
      <c r="I12" s="152"/>
      <c r="K12" s="157" t="s">
        <v>14</v>
      </c>
      <c r="L12" s="157" t="s">
        <v>16</v>
      </c>
      <c r="M12" s="157" t="s">
        <v>16</v>
      </c>
      <c r="N12" s="157" t="s">
        <v>14</v>
      </c>
      <c r="O12" s="157" t="s">
        <v>14</v>
      </c>
      <c r="P12" s="157" t="s">
        <v>18</v>
      </c>
      <c r="T12" s="140">
        <f t="shared" ref="T12:Y12" si="9">IF(K12="O",90,IF(K12="A+",85,IF(K12="A",80,IF(K12="B+",70,IF(K12="B",60,IF(K12="C",50,IF(K12="P",45,40)))))))</f>
        <v>50</v>
      </c>
      <c r="U12" s="140">
        <f t="shared" si="9"/>
        <v>40</v>
      </c>
      <c r="V12" s="140">
        <f t="shared" si="9"/>
        <v>40</v>
      </c>
      <c r="W12" s="140">
        <f t="shared" si="9"/>
        <v>50</v>
      </c>
      <c r="X12" s="140">
        <f t="shared" si="9"/>
        <v>50</v>
      </c>
      <c r="Y12" s="140">
        <f t="shared" si="9"/>
        <v>70</v>
      </c>
    </row>
    <row r="13" spans="2:25">
      <c r="B13" s="140">
        <v>11</v>
      </c>
      <c r="C13" s="151" t="s">
        <v>159</v>
      </c>
      <c r="D13" s="152">
        <v>35</v>
      </c>
      <c r="E13" s="152">
        <v>35</v>
      </c>
      <c r="F13" s="152">
        <v>31</v>
      </c>
      <c r="G13" s="152">
        <v>33</v>
      </c>
      <c r="H13" s="152">
        <v>29</v>
      </c>
      <c r="I13" s="152"/>
      <c r="K13" s="157" t="s">
        <v>14</v>
      </c>
      <c r="L13" s="157" t="s">
        <v>13</v>
      </c>
      <c r="M13" s="157" t="s">
        <v>13</v>
      </c>
      <c r="N13" s="157" t="s">
        <v>18</v>
      </c>
      <c r="O13" s="157" t="s">
        <v>14</v>
      </c>
      <c r="P13" s="157" t="s">
        <v>23</v>
      </c>
      <c r="T13" s="140">
        <f t="shared" ref="T13:Y13" si="10">IF(K13="O",90,IF(K13="A+",85,IF(K13="A",80,IF(K13="B+",70,IF(K13="B",60,IF(K13="C",50,IF(K13="P",45,40)))))))</f>
        <v>50</v>
      </c>
      <c r="U13" s="140">
        <f t="shared" si="10"/>
        <v>60</v>
      </c>
      <c r="V13" s="140">
        <f t="shared" si="10"/>
        <v>60</v>
      </c>
      <c r="W13" s="140">
        <f t="shared" si="10"/>
        <v>70</v>
      </c>
      <c r="X13" s="140">
        <f t="shared" si="10"/>
        <v>50</v>
      </c>
      <c r="Y13" s="140">
        <f t="shared" si="10"/>
        <v>80</v>
      </c>
    </row>
    <row r="14" spans="2:25">
      <c r="B14" s="140">
        <v>12</v>
      </c>
      <c r="C14" s="151" t="s">
        <v>28</v>
      </c>
      <c r="D14" s="152">
        <v>32</v>
      </c>
      <c r="E14" s="152">
        <v>34</v>
      </c>
      <c r="F14" s="152">
        <v>28</v>
      </c>
      <c r="G14" s="152">
        <v>24</v>
      </c>
      <c r="H14" s="152">
        <v>25</v>
      </c>
      <c r="I14" s="152"/>
      <c r="K14" s="157" t="s">
        <v>13</v>
      </c>
      <c r="L14" s="157" t="s">
        <v>16</v>
      </c>
      <c r="M14" s="157" t="s">
        <v>16</v>
      </c>
      <c r="N14" s="157" t="s">
        <v>14</v>
      </c>
      <c r="O14" s="157" t="s">
        <v>16</v>
      </c>
      <c r="P14" s="157" t="s">
        <v>14</v>
      </c>
      <c r="T14" s="140">
        <f t="shared" ref="T14:Y14" si="11">IF(K14="O",90,IF(K14="A+",85,IF(K14="A",80,IF(K14="B+",70,IF(K14="B",60,IF(K14="C",50,IF(K14="P",45,40)))))))</f>
        <v>60</v>
      </c>
      <c r="U14" s="140">
        <f t="shared" si="11"/>
        <v>40</v>
      </c>
      <c r="V14" s="140">
        <f t="shared" si="11"/>
        <v>40</v>
      </c>
      <c r="W14" s="140">
        <f t="shared" si="11"/>
        <v>50</v>
      </c>
      <c r="X14" s="140">
        <f t="shared" si="11"/>
        <v>40</v>
      </c>
      <c r="Y14" s="140">
        <f t="shared" si="11"/>
        <v>50</v>
      </c>
    </row>
    <row r="15" spans="2:25">
      <c r="B15" s="140">
        <v>13</v>
      </c>
      <c r="C15" s="151" t="s">
        <v>160</v>
      </c>
      <c r="D15" s="152">
        <v>37</v>
      </c>
      <c r="E15" s="152">
        <v>40</v>
      </c>
      <c r="F15" s="152">
        <v>32</v>
      </c>
      <c r="G15" s="152">
        <v>31</v>
      </c>
      <c r="H15" s="152">
        <v>24</v>
      </c>
      <c r="I15" s="152"/>
      <c r="K15" s="157" t="s">
        <v>14</v>
      </c>
      <c r="L15" s="157" t="s">
        <v>18</v>
      </c>
      <c r="M15" s="157" t="s">
        <v>13</v>
      </c>
      <c r="N15" s="157" t="s">
        <v>13</v>
      </c>
      <c r="O15" s="157" t="s">
        <v>13</v>
      </c>
      <c r="P15" s="157" t="s">
        <v>42</v>
      </c>
      <c r="T15" s="140">
        <f t="shared" ref="T15:Y15" si="12">IF(K15="O",90,IF(K15="A+",85,IF(K15="A",80,IF(K15="B+",70,IF(K15="B",60,IF(K15="C",50,IF(K15="P",45,40)))))))</f>
        <v>50</v>
      </c>
      <c r="U15" s="140">
        <f t="shared" si="12"/>
        <v>70</v>
      </c>
      <c r="V15" s="140">
        <f t="shared" si="12"/>
        <v>60</v>
      </c>
      <c r="W15" s="140">
        <f t="shared" si="12"/>
        <v>60</v>
      </c>
      <c r="X15" s="140">
        <f t="shared" si="12"/>
        <v>60</v>
      </c>
      <c r="Y15" s="140">
        <f t="shared" si="12"/>
        <v>85</v>
      </c>
    </row>
    <row r="16" spans="2:25">
      <c r="B16" s="140">
        <v>14</v>
      </c>
      <c r="C16" s="151" t="s">
        <v>161</v>
      </c>
      <c r="D16" s="152">
        <v>32</v>
      </c>
      <c r="E16" s="152">
        <v>32</v>
      </c>
      <c r="F16" s="152">
        <v>31</v>
      </c>
      <c r="G16" s="152">
        <v>33</v>
      </c>
      <c r="H16" s="152">
        <v>28</v>
      </c>
      <c r="I16" s="152"/>
      <c r="K16" s="157" t="s">
        <v>18</v>
      </c>
      <c r="L16" s="157" t="s">
        <v>18</v>
      </c>
      <c r="M16" s="157" t="s">
        <v>13</v>
      </c>
      <c r="N16" s="157" t="s">
        <v>18</v>
      </c>
      <c r="O16" s="157" t="s">
        <v>18</v>
      </c>
      <c r="P16" s="157" t="s">
        <v>23</v>
      </c>
      <c r="T16" s="140">
        <f t="shared" ref="T16:Y16" si="13">IF(K16="O",90,IF(K16="A+",85,IF(K16="A",80,IF(K16="B+",70,IF(K16="B",60,IF(K16="C",50,IF(K16="P",45,40)))))))</f>
        <v>70</v>
      </c>
      <c r="U16" s="140">
        <f t="shared" si="13"/>
        <v>70</v>
      </c>
      <c r="V16" s="140">
        <f t="shared" si="13"/>
        <v>60</v>
      </c>
      <c r="W16" s="140">
        <f t="shared" si="13"/>
        <v>70</v>
      </c>
      <c r="X16" s="140">
        <f t="shared" si="13"/>
        <v>70</v>
      </c>
      <c r="Y16" s="140">
        <f t="shared" si="13"/>
        <v>80</v>
      </c>
    </row>
    <row r="17" spans="2:25">
      <c r="B17" s="140">
        <v>15</v>
      </c>
      <c r="C17" s="151" t="s">
        <v>162</v>
      </c>
      <c r="D17" s="152">
        <v>44</v>
      </c>
      <c r="E17" s="152">
        <v>43</v>
      </c>
      <c r="F17" s="152">
        <v>43</v>
      </c>
      <c r="G17" s="152">
        <v>41</v>
      </c>
      <c r="H17" s="152">
        <v>40</v>
      </c>
      <c r="I17" s="152">
        <v>43</v>
      </c>
      <c r="K17" s="157" t="s">
        <v>14</v>
      </c>
      <c r="L17" s="157" t="s">
        <v>13</v>
      </c>
      <c r="M17" s="157" t="s">
        <v>13</v>
      </c>
      <c r="N17" s="157" t="s">
        <v>18</v>
      </c>
      <c r="O17" s="157" t="s">
        <v>13</v>
      </c>
      <c r="P17" s="157" t="s">
        <v>18</v>
      </c>
      <c r="T17" s="140">
        <f t="shared" ref="T17:Y17" si="14">IF(K17="O",90,IF(K17="A+",85,IF(K17="A",80,IF(K17="B+",70,IF(K17="B",60,IF(K17="C",50,IF(K17="P",45,40)))))))</f>
        <v>50</v>
      </c>
      <c r="U17" s="140">
        <f t="shared" si="14"/>
        <v>60</v>
      </c>
      <c r="V17" s="140">
        <f t="shared" si="14"/>
        <v>60</v>
      </c>
      <c r="W17" s="140">
        <f t="shared" si="14"/>
        <v>70</v>
      </c>
      <c r="X17" s="140">
        <f t="shared" si="14"/>
        <v>60</v>
      </c>
      <c r="Y17" s="140">
        <f t="shared" si="14"/>
        <v>70</v>
      </c>
    </row>
    <row r="18" spans="2:25">
      <c r="B18" s="140">
        <v>16</v>
      </c>
      <c r="C18" s="151" t="s">
        <v>163</v>
      </c>
      <c r="D18" s="152">
        <v>34</v>
      </c>
      <c r="E18" s="152">
        <v>37</v>
      </c>
      <c r="F18" s="152">
        <v>38</v>
      </c>
      <c r="G18" s="152">
        <v>35</v>
      </c>
      <c r="H18" s="152">
        <v>34</v>
      </c>
      <c r="I18" s="152">
        <v>38</v>
      </c>
      <c r="K18" s="157" t="s">
        <v>18</v>
      </c>
      <c r="L18" s="157" t="s">
        <v>18</v>
      </c>
      <c r="M18" s="157" t="s">
        <v>23</v>
      </c>
      <c r="N18" s="157" t="s">
        <v>23</v>
      </c>
      <c r="O18" s="157" t="s">
        <v>18</v>
      </c>
      <c r="P18" s="157" t="s">
        <v>23</v>
      </c>
      <c r="T18" s="140">
        <f t="shared" ref="T18:Y18" si="15">IF(K18="O",90,IF(K18="A+",85,IF(K18="A",80,IF(K18="B+",70,IF(K18="B",60,IF(K18="C",50,IF(K18="P",45,40)))))))</f>
        <v>70</v>
      </c>
      <c r="U18" s="140">
        <f t="shared" si="15"/>
        <v>70</v>
      </c>
      <c r="V18" s="140">
        <f t="shared" si="15"/>
        <v>80</v>
      </c>
      <c r="W18" s="140">
        <f t="shared" si="15"/>
        <v>80</v>
      </c>
      <c r="X18" s="140">
        <f t="shared" si="15"/>
        <v>70</v>
      </c>
      <c r="Y18" s="140">
        <f t="shared" si="15"/>
        <v>80</v>
      </c>
    </row>
    <row r="19" spans="2:25">
      <c r="B19" s="140">
        <v>17</v>
      </c>
      <c r="C19" s="151" t="s">
        <v>164</v>
      </c>
      <c r="D19" s="152">
        <v>47</v>
      </c>
      <c r="E19" s="152">
        <v>39</v>
      </c>
      <c r="F19" s="152">
        <v>42</v>
      </c>
      <c r="G19" s="152">
        <v>38</v>
      </c>
      <c r="H19" s="152">
        <v>43</v>
      </c>
      <c r="I19" s="152">
        <v>40</v>
      </c>
      <c r="K19" s="157" t="s">
        <v>13</v>
      </c>
      <c r="L19" s="157" t="s">
        <v>42</v>
      </c>
      <c r="M19" s="157" t="s">
        <v>18</v>
      </c>
      <c r="N19" s="157" t="s">
        <v>18</v>
      </c>
      <c r="O19" s="157" t="s">
        <v>18</v>
      </c>
      <c r="P19" s="157" t="s">
        <v>18</v>
      </c>
      <c r="T19" s="140">
        <f t="shared" ref="T19:Y19" si="16">IF(K19="O",90,IF(K19="A+",85,IF(K19="A",80,IF(K19="B+",70,IF(K19="B",60,IF(K19="C",50,IF(K19="P",45,40)))))))</f>
        <v>60</v>
      </c>
      <c r="U19" s="140">
        <f t="shared" si="16"/>
        <v>85</v>
      </c>
      <c r="V19" s="140">
        <f t="shared" si="16"/>
        <v>70</v>
      </c>
      <c r="W19" s="140">
        <f t="shared" si="16"/>
        <v>70</v>
      </c>
      <c r="X19" s="140">
        <f t="shared" si="16"/>
        <v>70</v>
      </c>
      <c r="Y19" s="140">
        <f t="shared" si="16"/>
        <v>70</v>
      </c>
    </row>
    <row r="20" spans="2:25">
      <c r="B20" s="140">
        <v>18</v>
      </c>
      <c r="C20" s="151" t="s">
        <v>165</v>
      </c>
      <c r="D20" s="152">
        <v>43</v>
      </c>
      <c r="E20" s="152">
        <v>34</v>
      </c>
      <c r="F20" s="152">
        <v>33</v>
      </c>
      <c r="G20" s="152">
        <v>32</v>
      </c>
      <c r="H20" s="152">
        <v>33</v>
      </c>
      <c r="I20" s="152">
        <v>35</v>
      </c>
      <c r="K20" s="157" t="s">
        <v>13</v>
      </c>
      <c r="L20" s="157" t="s">
        <v>13</v>
      </c>
      <c r="M20" s="157" t="s">
        <v>18</v>
      </c>
      <c r="N20" s="157" t="s">
        <v>23</v>
      </c>
      <c r="O20" s="157" t="s">
        <v>13</v>
      </c>
      <c r="P20" s="157" t="s">
        <v>35</v>
      </c>
      <c r="T20" s="140">
        <f t="shared" ref="T20:Y20" si="17">IF(K20="O",90,IF(K20="A+",85,IF(K20="A",80,IF(K20="B+",70,IF(K20="B",60,IF(K20="C",50,IF(K20="P",45,40)))))))</f>
        <v>60</v>
      </c>
      <c r="U20" s="140">
        <f t="shared" si="17"/>
        <v>60</v>
      </c>
      <c r="V20" s="140">
        <f t="shared" si="17"/>
        <v>70</v>
      </c>
      <c r="W20" s="140">
        <f t="shared" si="17"/>
        <v>80</v>
      </c>
      <c r="X20" s="140">
        <f t="shared" si="17"/>
        <v>60</v>
      </c>
      <c r="Y20" s="140">
        <f t="shared" si="17"/>
        <v>90</v>
      </c>
    </row>
    <row r="21" spans="2:25">
      <c r="B21" s="140">
        <v>19</v>
      </c>
      <c r="C21" s="151" t="s">
        <v>166</v>
      </c>
      <c r="D21" s="152">
        <v>41</v>
      </c>
      <c r="E21" s="152">
        <v>40</v>
      </c>
      <c r="F21" s="152">
        <v>36</v>
      </c>
      <c r="G21" s="152">
        <v>44</v>
      </c>
      <c r="H21" s="152">
        <v>32</v>
      </c>
      <c r="I21" s="152">
        <v>41</v>
      </c>
      <c r="K21" s="157" t="s">
        <v>13</v>
      </c>
      <c r="L21" s="157" t="s">
        <v>16</v>
      </c>
      <c r="M21" s="157" t="s">
        <v>13</v>
      </c>
      <c r="N21" s="157" t="s">
        <v>18</v>
      </c>
      <c r="O21" s="157" t="s">
        <v>13</v>
      </c>
      <c r="P21" s="157" t="s">
        <v>42</v>
      </c>
      <c r="T21" s="140">
        <f t="shared" ref="T21:Y21" si="18">IF(K21="O",90,IF(K21="A+",85,IF(K21="A",80,IF(K21="B+",70,IF(K21="B",60,IF(K21="C",50,IF(K21="P",45,40)))))))</f>
        <v>60</v>
      </c>
      <c r="U21" s="140">
        <f t="shared" si="18"/>
        <v>40</v>
      </c>
      <c r="V21" s="140">
        <f t="shared" si="18"/>
        <v>60</v>
      </c>
      <c r="W21" s="140">
        <f t="shared" si="18"/>
        <v>70</v>
      </c>
      <c r="X21" s="140">
        <f t="shared" si="18"/>
        <v>60</v>
      </c>
      <c r="Y21" s="140">
        <f t="shared" si="18"/>
        <v>85</v>
      </c>
    </row>
    <row r="22" spans="2:25">
      <c r="B22" s="140">
        <v>20</v>
      </c>
      <c r="C22" s="151" t="s">
        <v>167</v>
      </c>
      <c r="D22" s="152">
        <v>37</v>
      </c>
      <c r="E22" s="152">
        <v>34</v>
      </c>
      <c r="F22" s="152">
        <v>30</v>
      </c>
      <c r="G22" s="152">
        <v>39</v>
      </c>
      <c r="H22" s="152">
        <v>34</v>
      </c>
      <c r="I22" s="152">
        <v>42</v>
      </c>
      <c r="K22" s="157" t="s">
        <v>14</v>
      </c>
      <c r="L22" s="157" t="s">
        <v>18</v>
      </c>
      <c r="M22" s="157" t="s">
        <v>13</v>
      </c>
      <c r="N22" s="157" t="s">
        <v>18</v>
      </c>
      <c r="O22" s="157" t="s">
        <v>14</v>
      </c>
      <c r="P22" s="157" t="s">
        <v>18</v>
      </c>
      <c r="T22" s="140">
        <f t="shared" ref="T22:Y22" si="19">IF(K22="O",90,IF(K22="A+",85,IF(K22="A",80,IF(K22="B+",70,IF(K22="B",60,IF(K22="C",50,IF(K22="P",45,40)))))))</f>
        <v>50</v>
      </c>
      <c r="U22" s="140">
        <f t="shared" si="19"/>
        <v>70</v>
      </c>
      <c r="V22" s="140">
        <f t="shared" si="19"/>
        <v>60</v>
      </c>
      <c r="W22" s="140">
        <f t="shared" si="19"/>
        <v>70</v>
      </c>
      <c r="X22" s="140">
        <f t="shared" si="19"/>
        <v>50</v>
      </c>
      <c r="Y22" s="140">
        <f t="shared" si="19"/>
        <v>70</v>
      </c>
    </row>
    <row r="23" spans="2:25">
      <c r="B23" s="140">
        <v>21</v>
      </c>
      <c r="C23" s="151" t="s">
        <v>168</v>
      </c>
      <c r="D23" s="152">
        <v>36</v>
      </c>
      <c r="E23" s="152">
        <v>37</v>
      </c>
      <c r="F23" s="152">
        <v>27</v>
      </c>
      <c r="G23" s="152">
        <v>40</v>
      </c>
      <c r="H23" s="152">
        <v>29</v>
      </c>
      <c r="I23" s="152">
        <v>38</v>
      </c>
      <c r="K23" s="157" t="s">
        <v>13</v>
      </c>
      <c r="L23" s="157" t="s">
        <v>13</v>
      </c>
      <c r="M23" s="157" t="s">
        <v>13</v>
      </c>
      <c r="N23" s="157" t="s">
        <v>18</v>
      </c>
      <c r="O23" s="157" t="s">
        <v>13</v>
      </c>
      <c r="P23" s="157" t="s">
        <v>23</v>
      </c>
      <c r="T23" s="140">
        <f t="shared" ref="T23:Y23" si="20">IF(K23="O",90,IF(K23="A+",85,IF(K23="A",80,IF(K23="B+",70,IF(K23="B",60,IF(K23="C",50,IF(K23="P",45,40)))))))</f>
        <v>60</v>
      </c>
      <c r="U23" s="140">
        <f t="shared" si="20"/>
        <v>60</v>
      </c>
      <c r="V23" s="140">
        <f t="shared" si="20"/>
        <v>60</v>
      </c>
      <c r="W23" s="140">
        <f t="shared" si="20"/>
        <v>70</v>
      </c>
      <c r="X23" s="140">
        <f t="shared" si="20"/>
        <v>60</v>
      </c>
      <c r="Y23" s="140">
        <f t="shared" si="20"/>
        <v>80</v>
      </c>
    </row>
    <row r="24" spans="2:25">
      <c r="B24" s="140">
        <v>22</v>
      </c>
      <c r="C24" s="151" t="s">
        <v>169</v>
      </c>
      <c r="D24" s="152">
        <v>32</v>
      </c>
      <c r="E24" s="152">
        <v>31</v>
      </c>
      <c r="F24" s="152">
        <v>26</v>
      </c>
      <c r="G24" s="152">
        <v>36</v>
      </c>
      <c r="H24" s="152">
        <v>23</v>
      </c>
      <c r="I24" s="152">
        <v>33</v>
      </c>
      <c r="K24" s="157" t="s">
        <v>14</v>
      </c>
      <c r="L24" s="157" t="s">
        <v>13</v>
      </c>
      <c r="M24" s="157" t="s">
        <v>13</v>
      </c>
      <c r="N24" s="157" t="s">
        <v>18</v>
      </c>
      <c r="O24" s="157" t="s">
        <v>14</v>
      </c>
      <c r="P24" s="157" t="s">
        <v>18</v>
      </c>
      <c r="T24" s="140">
        <f t="shared" ref="T24:Y24" si="21">IF(K24="O",90,IF(K24="A+",85,IF(K24="A",80,IF(K24="B+",70,IF(K24="B",60,IF(K24="C",50,IF(K24="P",45,40)))))))</f>
        <v>50</v>
      </c>
      <c r="U24" s="140">
        <f t="shared" si="21"/>
        <v>60</v>
      </c>
      <c r="V24" s="140">
        <f t="shared" si="21"/>
        <v>60</v>
      </c>
      <c r="W24" s="140">
        <f t="shared" si="21"/>
        <v>70</v>
      </c>
      <c r="X24" s="140">
        <f t="shared" si="21"/>
        <v>50</v>
      </c>
      <c r="Y24" s="140">
        <f t="shared" si="21"/>
        <v>70</v>
      </c>
    </row>
    <row r="25" spans="2:25">
      <c r="B25" s="140">
        <v>23</v>
      </c>
      <c r="C25" s="151" t="s">
        <v>170</v>
      </c>
      <c r="D25" s="152">
        <v>31</v>
      </c>
      <c r="E25" s="152">
        <v>31</v>
      </c>
      <c r="F25" s="152">
        <v>33</v>
      </c>
      <c r="G25" s="152">
        <v>33</v>
      </c>
      <c r="H25" s="152">
        <v>28</v>
      </c>
      <c r="I25" s="152">
        <v>33</v>
      </c>
      <c r="K25" s="157" t="s">
        <v>16</v>
      </c>
      <c r="L25" s="157" t="s">
        <v>16</v>
      </c>
      <c r="M25" s="157" t="s">
        <v>15</v>
      </c>
      <c r="N25" s="157" t="s">
        <v>20</v>
      </c>
      <c r="O25" s="157" t="s">
        <v>16</v>
      </c>
      <c r="P25" s="157" t="s">
        <v>15</v>
      </c>
      <c r="T25" s="140">
        <f t="shared" ref="T25:Y25" si="22">IF(K25="O",90,IF(K25="A+",85,IF(K25="A",80,IF(K25="B+",70,IF(K25="B",60,IF(K25="C",50,IF(K25="P",45,40)))))))</f>
        <v>40</v>
      </c>
      <c r="U25" s="140">
        <f t="shared" si="22"/>
        <v>40</v>
      </c>
      <c r="V25" s="140">
        <f t="shared" si="22"/>
        <v>45</v>
      </c>
      <c r="W25" s="140">
        <f t="shared" si="22"/>
        <v>40</v>
      </c>
      <c r="X25" s="140">
        <f t="shared" si="22"/>
        <v>40</v>
      </c>
      <c r="Y25" s="140">
        <f t="shared" si="22"/>
        <v>45</v>
      </c>
    </row>
    <row r="26" spans="2:25">
      <c r="B26" s="140">
        <v>24</v>
      </c>
      <c r="C26" s="151" t="s">
        <v>171</v>
      </c>
      <c r="D26" s="152">
        <v>39</v>
      </c>
      <c r="E26" s="152">
        <v>35</v>
      </c>
      <c r="F26" s="152">
        <v>31</v>
      </c>
      <c r="G26" s="152">
        <v>37</v>
      </c>
      <c r="H26" s="152">
        <v>30</v>
      </c>
      <c r="I26" s="152">
        <v>34</v>
      </c>
      <c r="K26" s="157" t="s">
        <v>13</v>
      </c>
      <c r="L26" s="157" t="s">
        <v>13</v>
      </c>
      <c r="M26" s="157" t="s">
        <v>13</v>
      </c>
      <c r="N26" s="157" t="s">
        <v>13</v>
      </c>
      <c r="O26" s="157" t="s">
        <v>13</v>
      </c>
      <c r="P26" s="157" t="s">
        <v>42</v>
      </c>
      <c r="T26" s="140">
        <f t="shared" ref="T26:Y26" si="23">IF(K26="O",90,IF(K26="A+",85,IF(K26="A",80,IF(K26="B+",70,IF(K26="B",60,IF(K26="C",50,IF(K26="P",45,40)))))))</f>
        <v>60</v>
      </c>
      <c r="U26" s="140">
        <f t="shared" si="23"/>
        <v>60</v>
      </c>
      <c r="V26" s="140">
        <f t="shared" si="23"/>
        <v>60</v>
      </c>
      <c r="W26" s="140">
        <f t="shared" si="23"/>
        <v>60</v>
      </c>
      <c r="X26" s="140">
        <f t="shared" si="23"/>
        <v>60</v>
      </c>
      <c r="Y26" s="140">
        <f t="shared" si="23"/>
        <v>85</v>
      </c>
    </row>
    <row r="27" spans="2:25">
      <c r="B27" s="140">
        <v>25</v>
      </c>
      <c r="C27" s="151" t="s">
        <v>172</v>
      </c>
      <c r="D27" s="152">
        <v>36</v>
      </c>
      <c r="E27" s="152">
        <v>36</v>
      </c>
      <c r="F27" s="152">
        <v>30</v>
      </c>
      <c r="G27" s="152">
        <v>34</v>
      </c>
      <c r="H27" s="152">
        <v>31</v>
      </c>
      <c r="I27" s="152">
        <v>40</v>
      </c>
      <c r="K27" s="157" t="s">
        <v>13</v>
      </c>
      <c r="L27" s="157" t="s">
        <v>13</v>
      </c>
      <c r="M27" s="157" t="s">
        <v>14</v>
      </c>
      <c r="N27" s="157" t="s">
        <v>18</v>
      </c>
      <c r="O27" s="157" t="s">
        <v>18</v>
      </c>
      <c r="P27" s="157" t="s">
        <v>23</v>
      </c>
      <c r="T27" s="140">
        <f t="shared" ref="T27:Y27" si="24">IF(K27="O",90,IF(K27="A+",85,IF(K27="A",80,IF(K27="B+",70,IF(K27="B",60,IF(K27="C",50,IF(K27="P",45,40)))))))</f>
        <v>60</v>
      </c>
      <c r="U27" s="140">
        <f t="shared" si="24"/>
        <v>60</v>
      </c>
      <c r="V27" s="140">
        <f t="shared" si="24"/>
        <v>50</v>
      </c>
      <c r="W27" s="140">
        <f t="shared" si="24"/>
        <v>70</v>
      </c>
      <c r="X27" s="140">
        <f t="shared" si="24"/>
        <v>70</v>
      </c>
      <c r="Y27" s="140">
        <f t="shared" si="24"/>
        <v>80</v>
      </c>
    </row>
    <row r="28" spans="2:25">
      <c r="B28" s="140">
        <v>26</v>
      </c>
      <c r="C28" s="151" t="s">
        <v>173</v>
      </c>
      <c r="D28" s="152">
        <v>33</v>
      </c>
      <c r="E28" s="152">
        <v>29</v>
      </c>
      <c r="F28" s="152">
        <v>28</v>
      </c>
      <c r="G28" s="152">
        <v>32</v>
      </c>
      <c r="H28" s="152">
        <v>28</v>
      </c>
      <c r="I28" s="152">
        <v>32</v>
      </c>
      <c r="K28" s="157" t="s">
        <v>13</v>
      </c>
      <c r="L28" s="157" t="s">
        <v>16</v>
      </c>
      <c r="M28" s="157" t="s">
        <v>13</v>
      </c>
      <c r="N28" s="157" t="s">
        <v>14</v>
      </c>
      <c r="O28" s="157" t="s">
        <v>14</v>
      </c>
      <c r="P28" s="157" t="s">
        <v>35</v>
      </c>
      <c r="T28" s="140">
        <f t="shared" ref="T28:Y28" si="25">IF(K28="O",90,IF(K28="A+",85,IF(K28="A",80,IF(K28="B+",70,IF(K28="B",60,IF(K28="C",50,IF(K28="P",45,40)))))))</f>
        <v>60</v>
      </c>
      <c r="U28" s="140">
        <f t="shared" si="25"/>
        <v>40</v>
      </c>
      <c r="V28" s="140">
        <f t="shared" si="25"/>
        <v>60</v>
      </c>
      <c r="W28" s="140">
        <f t="shared" si="25"/>
        <v>50</v>
      </c>
      <c r="X28" s="140">
        <f t="shared" si="25"/>
        <v>50</v>
      </c>
      <c r="Y28" s="140">
        <f t="shared" si="25"/>
        <v>90</v>
      </c>
    </row>
    <row r="29" spans="2:25">
      <c r="B29" s="140">
        <v>27</v>
      </c>
      <c r="C29" s="151" t="s">
        <v>174</v>
      </c>
      <c r="D29" s="152">
        <v>42</v>
      </c>
      <c r="E29" s="152">
        <v>36</v>
      </c>
      <c r="F29" s="152">
        <v>35</v>
      </c>
      <c r="G29" s="152">
        <v>38</v>
      </c>
      <c r="H29" s="152">
        <v>31</v>
      </c>
      <c r="I29" s="152">
        <v>35</v>
      </c>
      <c r="K29" s="157" t="s">
        <v>18</v>
      </c>
      <c r="L29" s="157" t="s">
        <v>18</v>
      </c>
      <c r="M29" s="157" t="s">
        <v>18</v>
      </c>
      <c r="N29" s="157" t="s">
        <v>23</v>
      </c>
      <c r="O29" s="157" t="s">
        <v>23</v>
      </c>
      <c r="P29" s="157" t="s">
        <v>23</v>
      </c>
      <c r="T29" s="140">
        <f t="shared" ref="T29:Y29" si="26">IF(K29="O",90,IF(K29="A+",85,IF(K29="A",80,IF(K29="B+",70,IF(K29="B",60,IF(K29="C",50,IF(K29="P",45,40)))))))</f>
        <v>70</v>
      </c>
      <c r="U29" s="140">
        <f t="shared" si="26"/>
        <v>70</v>
      </c>
      <c r="V29" s="140">
        <f t="shared" si="26"/>
        <v>70</v>
      </c>
      <c r="W29" s="140">
        <f t="shared" si="26"/>
        <v>80</v>
      </c>
      <c r="X29" s="140">
        <f t="shared" si="26"/>
        <v>80</v>
      </c>
      <c r="Y29" s="140">
        <f t="shared" si="26"/>
        <v>80</v>
      </c>
    </row>
    <row r="30" spans="2:25">
      <c r="B30" s="140">
        <v>28</v>
      </c>
      <c r="C30" s="151" t="s">
        <v>175</v>
      </c>
      <c r="D30" s="152">
        <v>41</v>
      </c>
      <c r="E30" s="152">
        <v>41</v>
      </c>
      <c r="F30" s="152">
        <v>30</v>
      </c>
      <c r="G30" s="152">
        <v>31</v>
      </c>
      <c r="H30" s="152">
        <v>27</v>
      </c>
      <c r="I30" s="152">
        <v>35</v>
      </c>
      <c r="K30" s="157" t="s">
        <v>18</v>
      </c>
      <c r="L30" s="157" t="s">
        <v>23</v>
      </c>
      <c r="M30" s="157" t="s">
        <v>18</v>
      </c>
      <c r="N30" s="157" t="s">
        <v>13</v>
      </c>
      <c r="O30" s="157" t="s">
        <v>13</v>
      </c>
      <c r="P30" s="157" t="s">
        <v>23</v>
      </c>
      <c r="T30" s="140">
        <f t="shared" ref="T30:Y30" si="27">IF(K30="O",90,IF(K30="A+",85,IF(K30="A",80,IF(K30="B+",70,IF(K30="B",60,IF(K30="C",50,IF(K30="P",45,40)))))))</f>
        <v>70</v>
      </c>
      <c r="U30" s="140">
        <f t="shared" si="27"/>
        <v>80</v>
      </c>
      <c r="V30" s="140">
        <f t="shared" si="27"/>
        <v>70</v>
      </c>
      <c r="W30" s="140">
        <f t="shared" si="27"/>
        <v>60</v>
      </c>
      <c r="X30" s="140">
        <f t="shared" si="27"/>
        <v>60</v>
      </c>
      <c r="Y30" s="140">
        <f t="shared" si="27"/>
        <v>80</v>
      </c>
    </row>
    <row r="31" spans="2:25">
      <c r="B31" s="140">
        <v>29</v>
      </c>
      <c r="C31" s="151" t="s">
        <v>176</v>
      </c>
      <c r="D31" s="152">
        <v>35</v>
      </c>
      <c r="E31" s="152">
        <v>36</v>
      </c>
      <c r="F31" s="152">
        <v>29</v>
      </c>
      <c r="G31" s="152">
        <v>27</v>
      </c>
      <c r="H31" s="152">
        <v>24</v>
      </c>
      <c r="I31" s="152">
        <v>33</v>
      </c>
      <c r="K31" s="157" t="s">
        <v>16</v>
      </c>
      <c r="L31" s="157" t="s">
        <v>16</v>
      </c>
      <c r="M31" s="157" t="s">
        <v>16</v>
      </c>
      <c r="N31" s="157" t="s">
        <v>18</v>
      </c>
      <c r="O31" s="157" t="s">
        <v>16</v>
      </c>
      <c r="P31" s="157" t="s">
        <v>13</v>
      </c>
      <c r="T31" s="140">
        <f t="shared" ref="T31:Y31" si="28">IF(K31="O",90,IF(K31="A+",85,IF(K31="A",80,IF(K31="B+",70,IF(K31="B",60,IF(K31="C",50,IF(K31="P",45,40)))))))</f>
        <v>40</v>
      </c>
      <c r="U31" s="140">
        <f t="shared" si="28"/>
        <v>40</v>
      </c>
      <c r="V31" s="140">
        <f t="shared" si="28"/>
        <v>40</v>
      </c>
      <c r="W31" s="140">
        <f t="shared" si="28"/>
        <v>70</v>
      </c>
      <c r="X31" s="140">
        <f t="shared" si="28"/>
        <v>40</v>
      </c>
      <c r="Y31" s="140">
        <f t="shared" si="28"/>
        <v>60</v>
      </c>
    </row>
    <row r="32" spans="2:25">
      <c r="B32" s="140">
        <v>30</v>
      </c>
      <c r="C32" s="151" t="s">
        <v>177</v>
      </c>
      <c r="D32" s="152">
        <v>25</v>
      </c>
      <c r="E32" s="152">
        <v>37</v>
      </c>
      <c r="F32" s="152">
        <v>31</v>
      </c>
      <c r="G32" s="152">
        <v>37</v>
      </c>
      <c r="H32" s="152">
        <v>28</v>
      </c>
      <c r="I32" s="152">
        <v>36</v>
      </c>
      <c r="K32" s="157" t="s">
        <v>13</v>
      </c>
      <c r="L32" s="157" t="s">
        <v>23</v>
      </c>
      <c r="M32" s="157" t="s">
        <v>18</v>
      </c>
      <c r="N32" s="157" t="s">
        <v>23</v>
      </c>
      <c r="O32" s="157" t="s">
        <v>13</v>
      </c>
      <c r="P32" s="157" t="s">
        <v>18</v>
      </c>
      <c r="T32" s="140">
        <f t="shared" ref="T32:Y32" si="29">IF(K32="O",90,IF(K32="A+",85,IF(K32="A",80,IF(K32="B+",70,IF(K32="B",60,IF(K32="C",50,IF(K32="P",45,40)))))))</f>
        <v>60</v>
      </c>
      <c r="U32" s="140">
        <f t="shared" si="29"/>
        <v>80</v>
      </c>
      <c r="V32" s="140">
        <f t="shared" si="29"/>
        <v>70</v>
      </c>
      <c r="W32" s="140">
        <f t="shared" si="29"/>
        <v>80</v>
      </c>
      <c r="X32" s="140">
        <f t="shared" si="29"/>
        <v>60</v>
      </c>
      <c r="Y32" s="140">
        <f t="shared" si="29"/>
        <v>70</v>
      </c>
    </row>
    <row r="33" spans="2:25">
      <c r="B33" s="140">
        <v>31</v>
      </c>
      <c r="C33" s="151" t="s">
        <v>178</v>
      </c>
      <c r="D33" s="152">
        <v>29</v>
      </c>
      <c r="E33" s="152">
        <v>25</v>
      </c>
      <c r="F33" s="152">
        <v>24</v>
      </c>
      <c r="G33" s="152">
        <v>29</v>
      </c>
      <c r="H33" s="152">
        <v>26</v>
      </c>
      <c r="I33" s="152">
        <v>42</v>
      </c>
      <c r="K33" s="157" t="s">
        <v>13</v>
      </c>
      <c r="L33" s="157" t="s">
        <v>23</v>
      </c>
      <c r="M33" s="157" t="s">
        <v>18</v>
      </c>
      <c r="N33" s="157" t="s">
        <v>42</v>
      </c>
      <c r="O33" s="157" t="s">
        <v>18</v>
      </c>
      <c r="P33" s="157" t="s">
        <v>42</v>
      </c>
      <c r="T33" s="140">
        <f t="shared" ref="T33:Y33" si="30">IF(K33="O",90,IF(K33="A+",85,IF(K33="A",80,IF(K33="B+",70,IF(K33="B",60,IF(K33="C",50,IF(K33="P",45,40)))))))</f>
        <v>60</v>
      </c>
      <c r="U33" s="140">
        <f t="shared" si="30"/>
        <v>80</v>
      </c>
      <c r="V33" s="140">
        <f t="shared" si="30"/>
        <v>70</v>
      </c>
      <c r="W33" s="140">
        <f t="shared" si="30"/>
        <v>85</v>
      </c>
      <c r="X33" s="140">
        <f t="shared" si="30"/>
        <v>70</v>
      </c>
      <c r="Y33" s="140">
        <f t="shared" si="30"/>
        <v>85</v>
      </c>
    </row>
    <row r="34" spans="2:25">
      <c r="B34" s="140">
        <v>32</v>
      </c>
      <c r="C34" s="151" t="s">
        <v>179</v>
      </c>
      <c r="D34" s="152">
        <v>23</v>
      </c>
      <c r="E34" s="152">
        <v>23</v>
      </c>
      <c r="F34" s="152">
        <v>24</v>
      </c>
      <c r="G34" s="152">
        <v>23</v>
      </c>
      <c r="H34" s="152">
        <v>23</v>
      </c>
      <c r="I34" s="152">
        <v>35</v>
      </c>
      <c r="K34" s="157" t="s">
        <v>14</v>
      </c>
      <c r="L34" s="157" t="s">
        <v>13</v>
      </c>
      <c r="M34" s="157" t="s">
        <v>14</v>
      </c>
      <c r="N34" s="157" t="s">
        <v>14</v>
      </c>
      <c r="O34" s="157" t="s">
        <v>14</v>
      </c>
      <c r="P34" s="157" t="s">
        <v>18</v>
      </c>
      <c r="T34" s="140">
        <f t="shared" ref="T34:Y34" si="31">IF(K34="O",90,IF(K34="A+",85,IF(K34="A",80,IF(K34="B+",70,IF(K34="B",60,IF(K34="C",50,IF(K34="P",45,40)))))))</f>
        <v>50</v>
      </c>
      <c r="U34" s="140">
        <f t="shared" si="31"/>
        <v>60</v>
      </c>
      <c r="V34" s="140">
        <f t="shared" si="31"/>
        <v>50</v>
      </c>
      <c r="W34" s="140">
        <f t="shared" si="31"/>
        <v>50</v>
      </c>
      <c r="X34" s="140">
        <f t="shared" si="31"/>
        <v>50</v>
      </c>
      <c r="Y34" s="140">
        <f t="shared" si="31"/>
        <v>70</v>
      </c>
    </row>
    <row r="35" spans="2:25">
      <c r="B35" s="140">
        <v>33</v>
      </c>
      <c r="C35" s="151" t="s">
        <v>180</v>
      </c>
      <c r="D35" s="152">
        <v>36</v>
      </c>
      <c r="E35" s="152">
        <v>32</v>
      </c>
      <c r="F35" s="152">
        <v>34</v>
      </c>
      <c r="G35" s="152">
        <v>31</v>
      </c>
      <c r="H35" s="152">
        <v>28</v>
      </c>
      <c r="I35" s="152">
        <v>36</v>
      </c>
      <c r="K35" s="157" t="s">
        <v>13</v>
      </c>
      <c r="L35" s="157" t="s">
        <v>16</v>
      </c>
      <c r="M35" s="157" t="s">
        <v>13</v>
      </c>
      <c r="N35" s="157" t="s">
        <v>13</v>
      </c>
      <c r="O35" s="157" t="s">
        <v>13</v>
      </c>
      <c r="P35" s="157" t="s">
        <v>42</v>
      </c>
      <c r="T35" s="140">
        <f t="shared" ref="T35:Y35" si="32">IF(K35="O",90,IF(K35="A+",85,IF(K35="A",80,IF(K35="B+",70,IF(K35="B",60,IF(K35="C",50,IF(K35="P",45,40)))))))</f>
        <v>60</v>
      </c>
      <c r="U35" s="140">
        <f t="shared" si="32"/>
        <v>40</v>
      </c>
      <c r="V35" s="140">
        <f t="shared" si="32"/>
        <v>60</v>
      </c>
      <c r="W35" s="140">
        <f t="shared" si="32"/>
        <v>60</v>
      </c>
      <c r="X35" s="140">
        <f t="shared" si="32"/>
        <v>60</v>
      </c>
      <c r="Y35" s="140">
        <f t="shared" si="32"/>
        <v>85</v>
      </c>
    </row>
    <row r="36" spans="2:25">
      <c r="B36" s="140">
        <v>34</v>
      </c>
      <c r="C36" s="151" t="s">
        <v>181</v>
      </c>
      <c r="D36" s="152">
        <v>43</v>
      </c>
      <c r="E36" s="152">
        <v>36</v>
      </c>
      <c r="F36" s="152">
        <v>41</v>
      </c>
      <c r="G36" s="152">
        <v>39</v>
      </c>
      <c r="H36" s="152">
        <v>29</v>
      </c>
      <c r="I36" s="152">
        <v>37</v>
      </c>
      <c r="K36" s="157" t="s">
        <v>14</v>
      </c>
      <c r="L36" s="157" t="s">
        <v>13</v>
      </c>
      <c r="M36" s="157" t="s">
        <v>14</v>
      </c>
      <c r="N36" s="157" t="s">
        <v>13</v>
      </c>
      <c r="O36" s="157" t="s">
        <v>14</v>
      </c>
      <c r="P36" s="157" t="s">
        <v>18</v>
      </c>
      <c r="T36" s="140">
        <f t="shared" ref="T36:Y36" si="33">IF(K36="O",90,IF(K36="A+",85,IF(K36="A",80,IF(K36="B+",70,IF(K36="B",60,IF(K36="C",50,IF(K36="P",45,40)))))))</f>
        <v>50</v>
      </c>
      <c r="U36" s="140">
        <f t="shared" si="33"/>
        <v>60</v>
      </c>
      <c r="V36" s="140">
        <f t="shared" si="33"/>
        <v>50</v>
      </c>
      <c r="W36" s="140">
        <f t="shared" si="33"/>
        <v>60</v>
      </c>
      <c r="X36" s="140">
        <f t="shared" si="33"/>
        <v>50</v>
      </c>
      <c r="Y36" s="140">
        <f t="shared" si="33"/>
        <v>70</v>
      </c>
    </row>
    <row r="37" spans="2:25">
      <c r="B37" s="140">
        <v>35</v>
      </c>
      <c r="C37" s="151" t="s">
        <v>182</v>
      </c>
      <c r="D37" s="152">
        <v>39</v>
      </c>
      <c r="E37" s="152">
        <v>35</v>
      </c>
      <c r="F37" s="152">
        <v>29</v>
      </c>
      <c r="G37" s="152">
        <v>37</v>
      </c>
      <c r="H37" s="152">
        <v>29</v>
      </c>
      <c r="I37" s="152">
        <v>36</v>
      </c>
      <c r="K37" s="157" t="s">
        <v>18</v>
      </c>
      <c r="L37" s="157" t="s">
        <v>42</v>
      </c>
      <c r="M37" s="157" t="s">
        <v>18</v>
      </c>
      <c r="N37" s="157" t="s">
        <v>42</v>
      </c>
      <c r="O37" s="157" t="s">
        <v>13</v>
      </c>
      <c r="P37" s="157" t="s">
        <v>18</v>
      </c>
      <c r="T37" s="140">
        <f t="shared" ref="T37:Y37" si="34">IF(K37="O",90,IF(K37="A+",85,IF(K37="A",80,IF(K37="B+",70,IF(K37="B",60,IF(K37="C",50,IF(K37="P",45,40)))))))</f>
        <v>70</v>
      </c>
      <c r="U37" s="140">
        <f t="shared" si="34"/>
        <v>85</v>
      </c>
      <c r="V37" s="140">
        <f t="shared" si="34"/>
        <v>70</v>
      </c>
      <c r="W37" s="140">
        <f t="shared" si="34"/>
        <v>85</v>
      </c>
      <c r="X37" s="140">
        <f t="shared" si="34"/>
        <v>60</v>
      </c>
      <c r="Y37" s="140">
        <f t="shared" si="34"/>
        <v>70</v>
      </c>
    </row>
    <row r="38" spans="2:25">
      <c r="B38" s="140">
        <v>36</v>
      </c>
      <c r="C38" s="151" t="s">
        <v>183</v>
      </c>
      <c r="D38" s="152">
        <v>39</v>
      </c>
      <c r="E38" s="152">
        <v>30</v>
      </c>
      <c r="F38" s="152">
        <v>34</v>
      </c>
      <c r="G38" s="152">
        <v>33</v>
      </c>
      <c r="H38" s="152">
        <v>30</v>
      </c>
      <c r="I38" s="152">
        <v>30</v>
      </c>
      <c r="K38" s="157" t="s">
        <v>13</v>
      </c>
      <c r="L38" s="157" t="s">
        <v>13</v>
      </c>
      <c r="M38" s="157" t="s">
        <v>18</v>
      </c>
      <c r="N38" s="157" t="s">
        <v>18</v>
      </c>
      <c r="O38" s="157" t="s">
        <v>13</v>
      </c>
      <c r="P38" s="157" t="s">
        <v>18</v>
      </c>
      <c r="T38" s="140">
        <f t="shared" ref="T38:Y38" si="35">IF(K38="O",90,IF(K38="A+",85,IF(K38="A",80,IF(K38="B+",70,IF(K38="B",60,IF(K38="C",50,IF(K38="P",45,40)))))))</f>
        <v>60</v>
      </c>
      <c r="U38" s="140">
        <f t="shared" si="35"/>
        <v>60</v>
      </c>
      <c r="V38" s="140">
        <f t="shared" si="35"/>
        <v>70</v>
      </c>
      <c r="W38" s="140">
        <f t="shared" si="35"/>
        <v>70</v>
      </c>
      <c r="X38" s="140">
        <f t="shared" si="35"/>
        <v>60</v>
      </c>
      <c r="Y38" s="140">
        <f t="shared" si="35"/>
        <v>70</v>
      </c>
    </row>
    <row r="39" spans="2:25">
      <c r="B39" s="140">
        <v>37</v>
      </c>
      <c r="C39" s="151" t="s">
        <v>184</v>
      </c>
      <c r="D39" s="152">
        <v>40</v>
      </c>
      <c r="E39" s="152">
        <v>32</v>
      </c>
      <c r="F39" s="152">
        <v>32</v>
      </c>
      <c r="G39" s="152">
        <v>36</v>
      </c>
      <c r="H39" s="152">
        <v>30</v>
      </c>
      <c r="I39" s="152"/>
      <c r="K39" s="157" t="s">
        <v>13</v>
      </c>
      <c r="L39" s="157" t="s">
        <v>13</v>
      </c>
      <c r="M39" s="157" t="s">
        <v>13</v>
      </c>
      <c r="N39" s="157" t="s">
        <v>18</v>
      </c>
      <c r="O39" s="157" t="s">
        <v>13</v>
      </c>
      <c r="P39" s="157" t="s">
        <v>42</v>
      </c>
      <c r="T39" s="140">
        <f t="shared" ref="T39:Y39" si="36">IF(K39="O",90,IF(K39="A+",85,IF(K39="A",80,IF(K39="B+",70,IF(K39="B",60,IF(K39="C",50,IF(K39="P",45,40)))))))</f>
        <v>60</v>
      </c>
      <c r="U39" s="140">
        <f t="shared" si="36"/>
        <v>60</v>
      </c>
      <c r="V39" s="140">
        <f t="shared" si="36"/>
        <v>60</v>
      </c>
      <c r="W39" s="140">
        <f t="shared" si="36"/>
        <v>70</v>
      </c>
      <c r="X39" s="140">
        <f t="shared" si="36"/>
        <v>60</v>
      </c>
      <c r="Y39" s="140">
        <f t="shared" si="36"/>
        <v>85</v>
      </c>
    </row>
    <row r="40" spans="2:25">
      <c r="B40" s="140">
        <v>38</v>
      </c>
      <c r="C40" s="151" t="s">
        <v>185</v>
      </c>
      <c r="D40" s="152">
        <v>40</v>
      </c>
      <c r="E40" s="152">
        <v>35</v>
      </c>
      <c r="F40" s="152">
        <v>33</v>
      </c>
      <c r="G40" s="152">
        <v>33</v>
      </c>
      <c r="H40" s="152">
        <v>29</v>
      </c>
      <c r="I40" s="152">
        <v>35</v>
      </c>
      <c r="K40" s="157" t="s">
        <v>18</v>
      </c>
      <c r="L40" s="157" t="s">
        <v>23</v>
      </c>
      <c r="M40" s="157" t="s">
        <v>13</v>
      </c>
      <c r="N40" s="157" t="s">
        <v>18</v>
      </c>
      <c r="O40" s="157" t="s">
        <v>13</v>
      </c>
      <c r="P40" s="157" t="s">
        <v>18</v>
      </c>
      <c r="T40" s="140">
        <f t="shared" ref="T40:Y40" si="37">IF(K40="O",90,IF(K40="A+",85,IF(K40="A",80,IF(K40="B+",70,IF(K40="B",60,IF(K40="C",50,IF(K40="P",45,40)))))))</f>
        <v>70</v>
      </c>
      <c r="U40" s="140">
        <f t="shared" si="37"/>
        <v>80</v>
      </c>
      <c r="V40" s="140">
        <f t="shared" si="37"/>
        <v>60</v>
      </c>
      <c r="W40" s="140">
        <f t="shared" si="37"/>
        <v>70</v>
      </c>
      <c r="X40" s="140">
        <f t="shared" si="37"/>
        <v>60</v>
      </c>
      <c r="Y40" s="140">
        <f t="shared" si="37"/>
        <v>70</v>
      </c>
    </row>
    <row r="41" spans="2:25">
      <c r="B41" s="140">
        <v>39</v>
      </c>
      <c r="C41" s="151" t="s">
        <v>186</v>
      </c>
      <c r="D41" s="152">
        <v>38</v>
      </c>
      <c r="E41" s="152">
        <v>34</v>
      </c>
      <c r="F41" s="152">
        <v>36</v>
      </c>
      <c r="G41" s="152">
        <v>34</v>
      </c>
      <c r="H41" s="152">
        <v>34</v>
      </c>
      <c r="I41" s="152">
        <v>28</v>
      </c>
      <c r="K41" s="157" t="s">
        <v>13</v>
      </c>
      <c r="L41" s="157" t="s">
        <v>14</v>
      </c>
      <c r="M41" s="157" t="s">
        <v>14</v>
      </c>
      <c r="N41" s="157" t="s">
        <v>13</v>
      </c>
      <c r="O41" s="157" t="s">
        <v>13</v>
      </c>
      <c r="P41" s="157" t="s">
        <v>13</v>
      </c>
      <c r="T41" s="140">
        <f t="shared" ref="T41:Y41" si="38">IF(K41="O",90,IF(K41="A+",85,IF(K41="A",80,IF(K41="B+",70,IF(K41="B",60,IF(K41="C",50,IF(K41="P",45,40)))))))</f>
        <v>60</v>
      </c>
      <c r="U41" s="140">
        <f t="shared" si="38"/>
        <v>50</v>
      </c>
      <c r="V41" s="140">
        <f t="shared" si="38"/>
        <v>50</v>
      </c>
      <c r="W41" s="140">
        <f t="shared" si="38"/>
        <v>60</v>
      </c>
      <c r="X41" s="140">
        <f t="shared" si="38"/>
        <v>60</v>
      </c>
      <c r="Y41" s="140">
        <f t="shared" si="38"/>
        <v>60</v>
      </c>
    </row>
    <row r="42" spans="2:25">
      <c r="B42" s="140">
        <v>40</v>
      </c>
      <c r="C42" s="151" t="s">
        <v>187</v>
      </c>
      <c r="D42" s="152">
        <v>34</v>
      </c>
      <c r="E42" s="152">
        <v>30</v>
      </c>
      <c r="F42" s="152">
        <v>27</v>
      </c>
      <c r="G42" s="152">
        <v>32</v>
      </c>
      <c r="H42" s="152">
        <v>26</v>
      </c>
      <c r="I42" s="152">
        <v>44</v>
      </c>
      <c r="K42" s="157" t="s">
        <v>14</v>
      </c>
      <c r="L42" s="157" t="s">
        <v>13</v>
      </c>
      <c r="M42" s="157" t="s">
        <v>14</v>
      </c>
      <c r="N42" s="157" t="s">
        <v>18</v>
      </c>
      <c r="O42" s="157" t="s">
        <v>14</v>
      </c>
      <c r="P42" s="157" t="s">
        <v>42</v>
      </c>
      <c r="T42" s="140">
        <f t="shared" ref="T42:Y42" si="39">IF(K42="O",90,IF(K42="A+",85,IF(K42="A",80,IF(K42="B+",70,IF(K42="B",60,IF(K42="C",50,IF(K42="P",45,40)))))))</f>
        <v>50</v>
      </c>
      <c r="U42" s="140">
        <f t="shared" si="39"/>
        <v>60</v>
      </c>
      <c r="V42" s="140">
        <f t="shared" si="39"/>
        <v>50</v>
      </c>
      <c r="W42" s="140">
        <f t="shared" si="39"/>
        <v>70</v>
      </c>
      <c r="X42" s="140">
        <f t="shared" si="39"/>
        <v>50</v>
      </c>
      <c r="Y42" s="140">
        <f t="shared" si="39"/>
        <v>85</v>
      </c>
    </row>
    <row r="43" spans="2:25">
      <c r="B43" s="140">
        <v>41</v>
      </c>
      <c r="C43" s="151" t="s">
        <v>188</v>
      </c>
      <c r="D43" s="152">
        <v>27</v>
      </c>
      <c r="E43" s="152">
        <v>25</v>
      </c>
      <c r="F43" s="152">
        <v>23</v>
      </c>
      <c r="G43" s="152">
        <v>24</v>
      </c>
      <c r="H43" s="152">
        <v>24</v>
      </c>
      <c r="I43" s="152">
        <v>36</v>
      </c>
      <c r="K43" s="157" t="s">
        <v>16</v>
      </c>
      <c r="L43" s="157" t="s">
        <v>23</v>
      </c>
      <c r="M43" s="157" t="s">
        <v>18</v>
      </c>
      <c r="N43" s="157" t="s">
        <v>13</v>
      </c>
      <c r="O43" s="157" t="s">
        <v>13</v>
      </c>
      <c r="P43" s="157" t="s">
        <v>42</v>
      </c>
      <c r="T43" s="140">
        <f t="shared" ref="T43:Y43" si="40">IF(K43="O",90,IF(K43="A+",85,IF(K43="A",80,IF(K43="B+",70,IF(K43="B",60,IF(K43="C",50,IF(K43="P",45,40)))))))</f>
        <v>40</v>
      </c>
      <c r="U43" s="140">
        <f t="shared" si="40"/>
        <v>80</v>
      </c>
      <c r="V43" s="140">
        <f t="shared" si="40"/>
        <v>70</v>
      </c>
      <c r="W43" s="140">
        <f t="shared" si="40"/>
        <v>60</v>
      </c>
      <c r="X43" s="140">
        <f t="shared" si="40"/>
        <v>60</v>
      </c>
      <c r="Y43" s="140">
        <f t="shared" si="40"/>
        <v>85</v>
      </c>
    </row>
    <row r="44" spans="2:25">
      <c r="B44" s="140">
        <v>42</v>
      </c>
      <c r="C44" s="151" t="s">
        <v>189</v>
      </c>
      <c r="D44" s="152">
        <v>38</v>
      </c>
      <c r="E44" s="152">
        <v>28</v>
      </c>
      <c r="F44" s="152">
        <v>23</v>
      </c>
      <c r="G44" s="152">
        <v>29</v>
      </c>
      <c r="H44" s="152">
        <v>28</v>
      </c>
      <c r="I44" s="152">
        <v>38</v>
      </c>
      <c r="K44" s="157" t="s">
        <v>13</v>
      </c>
      <c r="L44" s="157" t="s">
        <v>18</v>
      </c>
      <c r="M44" s="157" t="s">
        <v>13</v>
      </c>
      <c r="N44" s="157" t="s">
        <v>23</v>
      </c>
      <c r="O44" s="157" t="s">
        <v>18</v>
      </c>
      <c r="P44" s="157" t="s">
        <v>23</v>
      </c>
      <c r="T44" s="140">
        <f t="shared" ref="T44:Y44" si="41">IF(K44="O",90,IF(K44="A+",85,IF(K44="A",80,IF(K44="B+",70,IF(K44="B",60,IF(K44="C",50,IF(K44="P",45,40)))))))</f>
        <v>60</v>
      </c>
      <c r="U44" s="140">
        <f t="shared" si="41"/>
        <v>70</v>
      </c>
      <c r="V44" s="140">
        <f t="shared" si="41"/>
        <v>60</v>
      </c>
      <c r="W44" s="140">
        <f t="shared" si="41"/>
        <v>80</v>
      </c>
      <c r="X44" s="140">
        <f t="shared" si="41"/>
        <v>70</v>
      </c>
      <c r="Y44" s="140">
        <f t="shared" si="41"/>
        <v>80</v>
      </c>
    </row>
    <row r="45" spans="2:25">
      <c r="B45" s="140">
        <v>43</v>
      </c>
      <c r="C45" s="151" t="s">
        <v>190</v>
      </c>
      <c r="D45" s="152">
        <v>32</v>
      </c>
      <c r="E45" s="152">
        <v>30</v>
      </c>
      <c r="F45" s="152">
        <v>23</v>
      </c>
      <c r="G45" s="152">
        <v>38</v>
      </c>
      <c r="H45" s="152">
        <v>24</v>
      </c>
      <c r="I45" s="152"/>
      <c r="K45" s="157" t="s">
        <v>18</v>
      </c>
      <c r="L45" s="157" t="s">
        <v>23</v>
      </c>
      <c r="M45" s="157" t="s">
        <v>18</v>
      </c>
      <c r="N45" s="157" t="s">
        <v>23</v>
      </c>
      <c r="O45" s="157" t="s">
        <v>18</v>
      </c>
      <c r="P45" s="157" t="s">
        <v>18</v>
      </c>
      <c r="T45" s="140">
        <f t="shared" ref="T45:Y45" si="42">IF(K45="O",90,IF(K45="A+",85,IF(K45="A",80,IF(K45="B+",70,IF(K45="B",60,IF(K45="C",50,IF(K45="P",45,40)))))))</f>
        <v>70</v>
      </c>
      <c r="U45" s="140">
        <f t="shared" si="42"/>
        <v>80</v>
      </c>
      <c r="V45" s="140">
        <f t="shared" si="42"/>
        <v>70</v>
      </c>
      <c r="W45" s="140">
        <f t="shared" si="42"/>
        <v>80</v>
      </c>
      <c r="X45" s="140">
        <f t="shared" si="42"/>
        <v>70</v>
      </c>
      <c r="Y45" s="140">
        <f t="shared" si="42"/>
        <v>70</v>
      </c>
    </row>
    <row r="46" spans="2:25">
      <c r="B46" s="140">
        <v>44</v>
      </c>
      <c r="C46" s="151" t="s">
        <v>191</v>
      </c>
      <c r="D46" s="152">
        <v>39</v>
      </c>
      <c r="E46" s="152">
        <v>39</v>
      </c>
      <c r="F46" s="152">
        <v>31</v>
      </c>
      <c r="G46" s="152">
        <v>37</v>
      </c>
      <c r="H46" s="152">
        <v>24</v>
      </c>
      <c r="I46" s="152"/>
      <c r="K46" s="157" t="s">
        <v>13</v>
      </c>
      <c r="L46" s="157" t="s">
        <v>18</v>
      </c>
      <c r="M46" s="157" t="s">
        <v>13</v>
      </c>
      <c r="N46" s="157" t="s">
        <v>18</v>
      </c>
      <c r="O46" s="157" t="s">
        <v>13</v>
      </c>
      <c r="P46" s="157" t="s">
        <v>23</v>
      </c>
      <c r="T46" s="140">
        <f t="shared" ref="T46:Y46" si="43">IF(K46="O",90,IF(K46="A+",85,IF(K46="A",80,IF(K46="B+",70,IF(K46="B",60,IF(K46="C",50,IF(K46="P",45,40)))))))</f>
        <v>60</v>
      </c>
      <c r="U46" s="140">
        <f t="shared" si="43"/>
        <v>70</v>
      </c>
      <c r="V46" s="140">
        <f t="shared" si="43"/>
        <v>60</v>
      </c>
      <c r="W46" s="140">
        <f t="shared" si="43"/>
        <v>70</v>
      </c>
      <c r="X46" s="140">
        <f t="shared" si="43"/>
        <v>60</v>
      </c>
      <c r="Y46" s="140">
        <f t="shared" si="43"/>
        <v>80</v>
      </c>
    </row>
    <row r="47" spans="2:25">
      <c r="B47" s="140">
        <v>45</v>
      </c>
      <c r="C47" s="151" t="s">
        <v>192</v>
      </c>
      <c r="D47" s="152">
        <v>33</v>
      </c>
      <c r="E47" s="152">
        <v>30</v>
      </c>
      <c r="F47" s="152">
        <v>25</v>
      </c>
      <c r="G47" s="152">
        <v>27</v>
      </c>
      <c r="H47" s="152">
        <v>24</v>
      </c>
      <c r="I47" s="152"/>
      <c r="K47" s="157" t="s">
        <v>13</v>
      </c>
      <c r="L47" s="157" t="s">
        <v>13</v>
      </c>
      <c r="M47" s="157" t="s">
        <v>14</v>
      </c>
      <c r="N47" s="157" t="s">
        <v>13</v>
      </c>
      <c r="O47" s="157" t="s">
        <v>13</v>
      </c>
      <c r="P47" s="157" t="s">
        <v>18</v>
      </c>
      <c r="T47" s="140">
        <f t="shared" ref="T47:Y47" si="44">IF(K47="O",90,IF(K47="A+",85,IF(K47="A",80,IF(K47="B+",70,IF(K47="B",60,IF(K47="C",50,IF(K47="P",45,40)))))))</f>
        <v>60</v>
      </c>
      <c r="U47" s="140">
        <f t="shared" si="44"/>
        <v>60</v>
      </c>
      <c r="V47" s="140">
        <f t="shared" si="44"/>
        <v>50</v>
      </c>
      <c r="W47" s="140">
        <f t="shared" si="44"/>
        <v>60</v>
      </c>
      <c r="X47" s="140">
        <f t="shared" si="44"/>
        <v>60</v>
      </c>
      <c r="Y47" s="140">
        <f t="shared" si="44"/>
        <v>70</v>
      </c>
    </row>
    <row r="48" ht="16" customHeight="1" spans="2:25">
      <c r="B48" s="140">
        <v>46</v>
      </c>
      <c r="C48" s="151" t="s">
        <v>193</v>
      </c>
      <c r="D48" s="152">
        <v>25</v>
      </c>
      <c r="E48" s="152">
        <v>23</v>
      </c>
      <c r="F48" s="152">
        <v>23</v>
      </c>
      <c r="G48" s="152">
        <v>26</v>
      </c>
      <c r="H48" s="152">
        <v>26</v>
      </c>
      <c r="I48" s="152"/>
      <c r="K48" s="157" t="s">
        <v>16</v>
      </c>
      <c r="L48" s="157" t="s">
        <v>16</v>
      </c>
      <c r="M48" s="157" t="s">
        <v>16</v>
      </c>
      <c r="N48" s="157" t="s">
        <v>16</v>
      </c>
      <c r="O48" s="157" t="s">
        <v>16</v>
      </c>
      <c r="P48" s="157" t="s">
        <v>13</v>
      </c>
      <c r="T48" s="140">
        <f t="shared" ref="T48:Y48" si="45">IF(K48="O",90,IF(K48="A+",85,IF(K48="A",80,IF(K48="B+",70,IF(K48="B",60,IF(K48="C",50,IF(K48="P",45,40)))))))</f>
        <v>40</v>
      </c>
      <c r="U48" s="140">
        <f t="shared" si="45"/>
        <v>40</v>
      </c>
      <c r="V48" s="140">
        <f t="shared" si="45"/>
        <v>40</v>
      </c>
      <c r="W48" s="140">
        <f t="shared" si="45"/>
        <v>40</v>
      </c>
      <c r="X48" s="140">
        <f t="shared" si="45"/>
        <v>40</v>
      </c>
      <c r="Y48" s="140">
        <f t="shared" si="45"/>
        <v>60</v>
      </c>
    </row>
    <row r="49" spans="2:25">
      <c r="B49" s="140">
        <v>47</v>
      </c>
      <c r="C49" s="151" t="s">
        <v>194</v>
      </c>
      <c r="D49" s="152">
        <v>35</v>
      </c>
      <c r="E49" s="152">
        <v>43</v>
      </c>
      <c r="F49" s="152">
        <v>25</v>
      </c>
      <c r="G49" s="152">
        <v>40</v>
      </c>
      <c r="H49" s="152">
        <v>28</v>
      </c>
      <c r="I49" s="152"/>
      <c r="K49" s="157" t="s">
        <v>16</v>
      </c>
      <c r="L49" s="157" t="s">
        <v>16</v>
      </c>
      <c r="M49" s="157" t="s">
        <v>16</v>
      </c>
      <c r="N49" s="157" t="s">
        <v>16</v>
      </c>
      <c r="O49" s="157" t="s">
        <v>88</v>
      </c>
      <c r="P49" s="157" t="s">
        <v>23</v>
      </c>
      <c r="T49" s="140">
        <f t="shared" ref="T49:Y49" si="46">IF(K49="O",90,IF(K49="A+",85,IF(K49="A",80,IF(K49="B+",70,IF(K49="B",60,IF(K49="C",50,IF(K49="P",45,40)))))))</f>
        <v>40</v>
      </c>
      <c r="U49" s="140">
        <f t="shared" si="46"/>
        <v>40</v>
      </c>
      <c r="V49" s="140">
        <f t="shared" si="46"/>
        <v>40</v>
      </c>
      <c r="W49" s="140">
        <f t="shared" si="46"/>
        <v>40</v>
      </c>
      <c r="X49" s="140">
        <f t="shared" si="46"/>
        <v>40</v>
      </c>
      <c r="Y49" s="140">
        <f t="shared" si="46"/>
        <v>80</v>
      </c>
    </row>
    <row r="50" spans="2:25">
      <c r="B50" s="140">
        <v>48</v>
      </c>
      <c r="C50" s="151" t="s">
        <v>195</v>
      </c>
      <c r="D50" s="152">
        <v>35</v>
      </c>
      <c r="E50" s="152">
        <v>46</v>
      </c>
      <c r="F50" s="152">
        <v>38</v>
      </c>
      <c r="G50" s="152">
        <v>31</v>
      </c>
      <c r="H50" s="152">
        <v>28</v>
      </c>
      <c r="I50" s="152"/>
      <c r="K50" s="157" t="s">
        <v>14</v>
      </c>
      <c r="L50" s="157" t="s">
        <v>13</v>
      </c>
      <c r="M50" s="157" t="s">
        <v>13</v>
      </c>
      <c r="N50" s="157" t="s">
        <v>18</v>
      </c>
      <c r="O50" s="157" t="s">
        <v>13</v>
      </c>
      <c r="P50" s="157" t="s">
        <v>23</v>
      </c>
      <c r="T50" s="140">
        <f t="shared" ref="T50:Y50" si="47">IF(K50="O",90,IF(K50="A+",85,IF(K50="A",80,IF(K50="B+",70,IF(K50="B",60,IF(K50="C",50,IF(K50="P",45,40)))))))</f>
        <v>50</v>
      </c>
      <c r="U50" s="140">
        <f t="shared" si="47"/>
        <v>60</v>
      </c>
      <c r="V50" s="140">
        <f t="shared" si="47"/>
        <v>60</v>
      </c>
      <c r="W50" s="140">
        <f t="shared" si="47"/>
        <v>70</v>
      </c>
      <c r="X50" s="140">
        <f t="shared" si="47"/>
        <v>60</v>
      </c>
      <c r="Y50" s="140">
        <f t="shared" si="47"/>
        <v>80</v>
      </c>
    </row>
    <row r="59" spans="4:25">
      <c r="D59" s="153"/>
      <c r="E59" s="155">
        <v>60</v>
      </c>
      <c r="F59" s="153">
        <f t="shared" ref="F59:K59" si="48">COUNTIF(D3:D50,"&gt;=30")</f>
        <v>43</v>
      </c>
      <c r="G59" s="153">
        <f t="shared" si="48"/>
        <v>42</v>
      </c>
      <c r="H59" s="153">
        <f t="shared" si="48"/>
        <v>32</v>
      </c>
      <c r="I59" s="153">
        <f t="shared" si="48"/>
        <v>40</v>
      </c>
      <c r="J59" s="153">
        <f t="shared" si="48"/>
        <v>20</v>
      </c>
      <c r="K59" s="153">
        <f t="shared" si="48"/>
        <v>33</v>
      </c>
      <c r="T59" s="153">
        <f t="shared" ref="T59:Y59" si="49">COUNTIF(T3:T50,"&gt;=60")</f>
        <v>30</v>
      </c>
      <c r="U59" s="153">
        <f t="shared" si="49"/>
        <v>36</v>
      </c>
      <c r="V59" s="153">
        <f t="shared" si="49"/>
        <v>34</v>
      </c>
      <c r="W59" s="153">
        <f t="shared" si="49"/>
        <v>40</v>
      </c>
      <c r="X59" s="153">
        <f t="shared" si="49"/>
        <v>32</v>
      </c>
      <c r="Y59" s="153">
        <f t="shared" si="49"/>
        <v>46</v>
      </c>
    </row>
    <row r="60" spans="4:25">
      <c r="D60" s="153"/>
      <c r="E60" s="155">
        <v>65</v>
      </c>
      <c r="F60" s="153">
        <f t="shared" ref="F60:K60" si="50">COUNTIF(D3:D50,"&gt;=32.5")</f>
        <v>38</v>
      </c>
      <c r="G60" s="153">
        <f t="shared" si="50"/>
        <v>33</v>
      </c>
      <c r="H60" s="153">
        <f t="shared" si="50"/>
        <v>22</v>
      </c>
      <c r="I60" s="153">
        <f t="shared" si="50"/>
        <v>33</v>
      </c>
      <c r="J60" s="153">
        <f t="shared" si="50"/>
        <v>10</v>
      </c>
      <c r="K60" s="153">
        <f t="shared" si="50"/>
        <v>31</v>
      </c>
      <c r="T60" s="153">
        <f t="shared" ref="T60:Y60" si="51">COUNTIF(T3:T50,"&gt;=65")</f>
        <v>10</v>
      </c>
      <c r="U60" s="153">
        <f t="shared" si="51"/>
        <v>18</v>
      </c>
      <c r="V60" s="153">
        <f t="shared" si="51"/>
        <v>15</v>
      </c>
      <c r="W60" s="153">
        <f t="shared" si="51"/>
        <v>30</v>
      </c>
      <c r="X60" s="153">
        <f t="shared" si="51"/>
        <v>11</v>
      </c>
      <c r="Y60" s="153">
        <f t="shared" si="51"/>
        <v>42</v>
      </c>
    </row>
    <row r="61" spans="4:25">
      <c r="D61" s="153"/>
      <c r="E61" s="155">
        <v>70</v>
      </c>
      <c r="F61" s="153">
        <f t="shared" ref="F61:K61" si="52">COUNTIF(D3:D50,"&gt;=35")</f>
        <v>34</v>
      </c>
      <c r="G61" s="153">
        <f t="shared" si="52"/>
        <v>27</v>
      </c>
      <c r="H61" s="153">
        <f t="shared" si="52"/>
        <v>16</v>
      </c>
      <c r="I61" s="153">
        <f t="shared" si="52"/>
        <v>26</v>
      </c>
      <c r="J61" s="153">
        <f t="shared" si="52"/>
        <v>5</v>
      </c>
      <c r="K61" s="153">
        <f t="shared" si="52"/>
        <v>27</v>
      </c>
      <c r="T61" s="153">
        <f t="shared" ref="T61:Y61" si="53">COUNTIF(T3:T50,"&gt;=70")</f>
        <v>10</v>
      </c>
      <c r="U61" s="153">
        <f t="shared" si="53"/>
        <v>18</v>
      </c>
      <c r="V61" s="153">
        <f t="shared" si="53"/>
        <v>15</v>
      </c>
      <c r="W61" s="153">
        <f t="shared" si="53"/>
        <v>30</v>
      </c>
      <c r="X61" s="153">
        <f t="shared" si="53"/>
        <v>11</v>
      </c>
      <c r="Y61" s="153">
        <f t="shared" si="53"/>
        <v>42</v>
      </c>
    </row>
    <row r="62" spans="5:5">
      <c r="E62" s="116"/>
    </row>
    <row r="63" spans="4:25">
      <c r="D63" s="154" t="s">
        <v>69</v>
      </c>
      <c r="E63" s="155" t="s">
        <v>70</v>
      </c>
      <c r="F63" s="156">
        <f t="shared" ref="F63:K63" si="54">(F59/48)*100</f>
        <v>89.5833333333333</v>
      </c>
      <c r="G63" s="156">
        <f t="shared" si="54"/>
        <v>87.5</v>
      </c>
      <c r="H63" s="156">
        <f t="shared" si="54"/>
        <v>66.6666666666667</v>
      </c>
      <c r="I63" s="156">
        <f t="shared" si="54"/>
        <v>83.3333333333333</v>
      </c>
      <c r="J63" s="156">
        <f t="shared" si="54"/>
        <v>41.6666666666667</v>
      </c>
      <c r="K63" s="156">
        <f t="shared" si="54"/>
        <v>68.75</v>
      </c>
      <c r="S63" s="155">
        <v>60</v>
      </c>
      <c r="T63" s="156">
        <f t="shared" ref="T63:Y63" si="55">(T59/48)*100</f>
        <v>62.5</v>
      </c>
      <c r="U63" s="156">
        <f t="shared" si="55"/>
        <v>75</v>
      </c>
      <c r="V63" s="156">
        <f t="shared" si="55"/>
        <v>70.8333333333333</v>
      </c>
      <c r="W63" s="156">
        <f t="shared" si="55"/>
        <v>83.3333333333333</v>
      </c>
      <c r="X63" s="156">
        <f t="shared" si="55"/>
        <v>66.6666666666667</v>
      </c>
      <c r="Y63" s="156">
        <f t="shared" si="55"/>
        <v>95.8333333333333</v>
      </c>
    </row>
    <row r="64" spans="4:25">
      <c r="D64" s="154"/>
      <c r="E64" s="155" t="s">
        <v>71</v>
      </c>
      <c r="F64" s="156">
        <f t="shared" ref="F64:K64" si="56">(F60/48)*100</f>
        <v>79.1666666666667</v>
      </c>
      <c r="G64" s="156">
        <f t="shared" si="56"/>
        <v>68.75</v>
      </c>
      <c r="H64" s="156">
        <f t="shared" si="56"/>
        <v>45.8333333333333</v>
      </c>
      <c r="I64" s="156">
        <f t="shared" si="56"/>
        <v>68.75</v>
      </c>
      <c r="J64" s="156">
        <f t="shared" si="56"/>
        <v>20.8333333333333</v>
      </c>
      <c r="K64" s="156">
        <f t="shared" si="56"/>
        <v>64.5833333333333</v>
      </c>
      <c r="S64" s="155">
        <v>65</v>
      </c>
      <c r="T64" s="156">
        <f t="shared" ref="T64:Y64" si="57">(T60/48)*100</f>
        <v>20.8333333333333</v>
      </c>
      <c r="U64" s="156">
        <f t="shared" si="57"/>
        <v>37.5</v>
      </c>
      <c r="V64" s="156">
        <f t="shared" si="57"/>
        <v>31.25</v>
      </c>
      <c r="W64" s="156">
        <f t="shared" si="57"/>
        <v>62.5</v>
      </c>
      <c r="X64" s="156">
        <f t="shared" si="57"/>
        <v>22.9166666666667</v>
      </c>
      <c r="Y64" s="156">
        <f t="shared" si="57"/>
        <v>87.5</v>
      </c>
    </row>
    <row r="65" spans="4:25">
      <c r="D65" s="154"/>
      <c r="E65" s="155" t="s">
        <v>72</v>
      </c>
      <c r="F65" s="156">
        <f t="shared" ref="F65:K65" si="58">(F61/48)*100</f>
        <v>70.8333333333333</v>
      </c>
      <c r="G65" s="156">
        <f t="shared" si="58"/>
        <v>56.25</v>
      </c>
      <c r="H65" s="156">
        <f t="shared" si="58"/>
        <v>33.3333333333333</v>
      </c>
      <c r="I65" s="156">
        <f t="shared" si="58"/>
        <v>54.1666666666667</v>
      </c>
      <c r="J65" s="156">
        <f t="shared" si="58"/>
        <v>10.4166666666667</v>
      </c>
      <c r="K65" s="156">
        <f t="shared" si="58"/>
        <v>56.25</v>
      </c>
      <c r="S65" s="155">
        <v>70</v>
      </c>
      <c r="T65" s="156">
        <f t="shared" ref="T65:Y65" si="59">(T61/48)*100</f>
        <v>20.8333333333333</v>
      </c>
      <c r="U65" s="156">
        <f t="shared" si="59"/>
        <v>37.5</v>
      </c>
      <c r="V65" s="156">
        <f t="shared" si="59"/>
        <v>31.25</v>
      </c>
      <c r="W65" s="156">
        <f t="shared" si="59"/>
        <v>62.5</v>
      </c>
      <c r="X65" s="156">
        <f t="shared" si="59"/>
        <v>22.9166666666667</v>
      </c>
      <c r="Y65" s="156">
        <f t="shared" si="59"/>
        <v>87.5</v>
      </c>
    </row>
    <row r="66" spans="4:4">
      <c r="D66" s="159"/>
    </row>
    <row r="68" spans="4:10">
      <c r="D68" s="82"/>
      <c r="E68" s="82"/>
      <c r="F68" s="82"/>
      <c r="G68" s="82"/>
      <c r="H68" s="82"/>
      <c r="I68" s="82"/>
      <c r="J68" s="82"/>
    </row>
    <row r="69" spans="3:11">
      <c r="C69" s="82" t="s">
        <v>73</v>
      </c>
      <c r="D69" s="82"/>
      <c r="E69" s="82"/>
      <c r="F69" s="160">
        <f t="shared" ref="F69:K69" si="60">IF(F65&gt;70,3,IF(F65&gt;60,2,IF(F65&gt;50,1,0)))</f>
        <v>3</v>
      </c>
      <c r="G69" s="160">
        <f t="shared" si="60"/>
        <v>1</v>
      </c>
      <c r="H69" s="160">
        <f t="shared" si="60"/>
        <v>0</v>
      </c>
      <c r="I69" s="160">
        <f t="shared" si="60"/>
        <v>1</v>
      </c>
      <c r="J69" s="160">
        <f t="shared" si="60"/>
        <v>0</v>
      </c>
      <c r="K69" s="160">
        <f t="shared" si="60"/>
        <v>1</v>
      </c>
    </row>
    <row r="70" spans="3:11">
      <c r="C70" s="82" t="s">
        <v>74</v>
      </c>
      <c r="D70" s="82"/>
      <c r="E70" s="82"/>
      <c r="F70" s="160">
        <f t="shared" ref="F70:K70" si="61">IF(T65&gt;70,3,IF(T65&gt;60,2,IF(T65&gt;50,1,0)))</f>
        <v>0</v>
      </c>
      <c r="G70" s="160">
        <f t="shared" si="61"/>
        <v>0</v>
      </c>
      <c r="H70" s="160">
        <f t="shared" si="61"/>
        <v>0</v>
      </c>
      <c r="I70" s="160">
        <f t="shared" si="61"/>
        <v>2</v>
      </c>
      <c r="J70" s="160">
        <f t="shared" si="61"/>
        <v>0</v>
      </c>
      <c r="K70" s="160">
        <f t="shared" si="61"/>
        <v>3</v>
      </c>
    </row>
    <row r="71" spans="3:11">
      <c r="C71" s="82" t="s">
        <v>75</v>
      </c>
      <c r="D71" s="82"/>
      <c r="E71" s="82"/>
      <c r="F71" s="153">
        <f t="shared" ref="F71:K71" si="62">(F69*0.4)+(F70*0.6)</f>
        <v>1.2</v>
      </c>
      <c r="G71" s="153">
        <f t="shared" si="62"/>
        <v>0.4</v>
      </c>
      <c r="H71" s="153">
        <f t="shared" si="62"/>
        <v>0</v>
      </c>
      <c r="I71" s="153">
        <f t="shared" si="62"/>
        <v>1.6</v>
      </c>
      <c r="J71" s="153">
        <f t="shared" si="62"/>
        <v>0</v>
      </c>
      <c r="K71" s="153">
        <f t="shared" si="62"/>
        <v>2.2</v>
      </c>
    </row>
    <row r="72" spans="5:11">
      <c r="E72" s="161"/>
      <c r="K72" s="162"/>
    </row>
    <row r="73" spans="3:11">
      <c r="C73" s="82" t="s">
        <v>76</v>
      </c>
      <c r="D73" s="82"/>
      <c r="E73" s="82"/>
      <c r="F73" s="160">
        <f t="shared" ref="F73:K73" si="63">IF(F64&gt;70,3,IF(F64&gt;60,2,IF(F64&gt;50,1,0)))</f>
        <v>3</v>
      </c>
      <c r="G73" s="160">
        <f t="shared" si="63"/>
        <v>2</v>
      </c>
      <c r="H73" s="160">
        <f t="shared" si="63"/>
        <v>0</v>
      </c>
      <c r="I73" s="160">
        <f t="shared" si="63"/>
        <v>2</v>
      </c>
      <c r="J73" s="160">
        <f t="shared" si="63"/>
        <v>0</v>
      </c>
      <c r="K73" s="160">
        <f t="shared" si="63"/>
        <v>2</v>
      </c>
    </row>
    <row r="74" spans="3:11">
      <c r="C74" s="82" t="s">
        <v>77</v>
      </c>
      <c r="D74" s="82"/>
      <c r="E74" s="82"/>
      <c r="F74" s="160">
        <f t="shared" ref="F74:K74" si="64">IF(T64&gt;70,3,IF(T64&gt;60,2,IF(T64&gt;50,1,0)))</f>
        <v>0</v>
      </c>
      <c r="G74" s="160">
        <f t="shared" si="64"/>
        <v>0</v>
      </c>
      <c r="H74" s="160">
        <f t="shared" si="64"/>
        <v>0</v>
      </c>
      <c r="I74" s="160">
        <f t="shared" si="64"/>
        <v>2</v>
      </c>
      <c r="J74" s="160">
        <f t="shared" si="64"/>
        <v>0</v>
      </c>
      <c r="K74" s="160">
        <f t="shared" si="64"/>
        <v>3</v>
      </c>
    </row>
    <row r="75" spans="3:11">
      <c r="C75" s="82" t="s">
        <v>75</v>
      </c>
      <c r="D75" s="82"/>
      <c r="E75" s="82"/>
      <c r="F75" s="153">
        <f t="shared" ref="F75:K75" si="65">(F73*0.4)+(F74*0.6)</f>
        <v>1.2</v>
      </c>
      <c r="G75" s="153">
        <f t="shared" si="65"/>
        <v>0.8</v>
      </c>
      <c r="H75" s="153">
        <f t="shared" si="65"/>
        <v>0</v>
      </c>
      <c r="I75" s="153">
        <f t="shared" si="65"/>
        <v>2</v>
      </c>
      <c r="J75" s="153">
        <f t="shared" si="65"/>
        <v>0</v>
      </c>
      <c r="K75" s="153">
        <f t="shared" si="65"/>
        <v>2.6</v>
      </c>
    </row>
    <row r="77" spans="3:11">
      <c r="C77" s="82" t="s">
        <v>78</v>
      </c>
      <c r="D77" s="82"/>
      <c r="E77" s="82"/>
      <c r="F77" s="160">
        <f t="shared" ref="F77:K77" si="66">IF(F63&gt;70,3,IF(F63&gt;60,2,IF(F63&gt;50,1,0)))</f>
        <v>3</v>
      </c>
      <c r="G77" s="160">
        <f t="shared" si="66"/>
        <v>3</v>
      </c>
      <c r="H77" s="160">
        <f t="shared" si="66"/>
        <v>2</v>
      </c>
      <c r="I77" s="160">
        <f t="shared" si="66"/>
        <v>3</v>
      </c>
      <c r="J77" s="160">
        <f t="shared" si="66"/>
        <v>0</v>
      </c>
      <c r="K77" s="160">
        <f t="shared" si="66"/>
        <v>2</v>
      </c>
    </row>
    <row r="78" spans="3:11">
      <c r="C78" s="82" t="s">
        <v>79</v>
      </c>
      <c r="D78" s="82"/>
      <c r="E78" s="82"/>
      <c r="F78" s="160">
        <f t="shared" ref="F78:K78" si="67">IF(T63&gt;70,3,IF(T63&gt;60,2,IF(T63&gt;50,1,0)))</f>
        <v>2</v>
      </c>
      <c r="G78" s="160">
        <f t="shared" si="67"/>
        <v>3</v>
      </c>
      <c r="H78" s="160">
        <f t="shared" si="67"/>
        <v>3</v>
      </c>
      <c r="I78" s="160">
        <f t="shared" si="67"/>
        <v>3</v>
      </c>
      <c r="J78" s="160">
        <f t="shared" si="67"/>
        <v>2</v>
      </c>
      <c r="K78" s="160">
        <f t="shared" si="67"/>
        <v>3</v>
      </c>
    </row>
    <row r="79" spans="3:11">
      <c r="C79" s="82" t="s">
        <v>75</v>
      </c>
      <c r="D79" s="82"/>
      <c r="E79" s="82"/>
      <c r="F79" s="153">
        <f t="shared" ref="F79:K79" si="68">(F77*0.4)+(F78*0.6)</f>
        <v>2.4</v>
      </c>
      <c r="G79" s="153">
        <f t="shared" si="68"/>
        <v>3</v>
      </c>
      <c r="H79" s="153">
        <f t="shared" si="68"/>
        <v>2.6</v>
      </c>
      <c r="I79" s="153">
        <f t="shared" si="68"/>
        <v>3</v>
      </c>
      <c r="J79" s="153">
        <f t="shared" si="68"/>
        <v>1.2</v>
      </c>
      <c r="K79" s="153">
        <f t="shared" si="68"/>
        <v>2.6</v>
      </c>
    </row>
  </sheetData>
  <mergeCells count="2">
    <mergeCell ref="D68:J68"/>
    <mergeCell ref="D63:D65"/>
  </mergeCells>
  <conditionalFormatting sqref="Q3:R50">
    <cfRule type="containsText" dxfId="3" priority="3" operator="between" text="F">
      <formula>NOT(ISERROR(SEARCH("F",Q3)))</formula>
    </cfRule>
    <cfRule type="containsText" dxfId="2" priority="2" operator="between" text="O">
      <formula>NOT(ISERROR(SEARCH("O",Q3)))</formula>
    </cfRule>
    <cfRule type="containsText" dxfId="3" priority="1" operator="between" text="F">
      <formula>NOT(ISERROR(SEARCH("F",Q3)))</formula>
    </cfRule>
  </conditionalFormatting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0"/>
  <sheetViews>
    <sheetView topLeftCell="I54" workbookViewId="0">
      <selection activeCell="L70" sqref="L70:U70"/>
    </sheetView>
  </sheetViews>
  <sheetFormatPr defaultColWidth="8.8" defaultRowHeight="12.75"/>
  <cols>
    <col min="1" max="1" width="8.8" style="82"/>
    <col min="2" max="2" width="12.5"/>
    <col min="11" max="11" width="8.8" style="144"/>
    <col min="21" max="21" width="12.5" style="145"/>
  </cols>
  <sheetData>
    <row r="1" ht="17.25" spans="1:12">
      <c r="A1" s="79" t="s">
        <v>196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20">
      <c r="A3" s="144" t="s">
        <v>197</v>
      </c>
      <c r="B3" s="146" t="s">
        <v>198</v>
      </c>
      <c r="C3" s="146" t="s">
        <v>199</v>
      </c>
      <c r="D3" s="146" t="s">
        <v>200</v>
      </c>
      <c r="E3" s="146" t="s">
        <v>201</v>
      </c>
      <c r="F3" s="146" t="s">
        <v>202</v>
      </c>
      <c r="G3" s="146" t="s">
        <v>203</v>
      </c>
      <c r="H3" s="146" t="s">
        <v>204</v>
      </c>
      <c r="I3" s="146" t="s">
        <v>205</v>
      </c>
      <c r="J3" s="146" t="s">
        <v>206</v>
      </c>
      <c r="L3" s="146" t="s">
        <v>198</v>
      </c>
      <c r="M3" s="146" t="s">
        <v>199</v>
      </c>
      <c r="N3" s="146" t="s">
        <v>200</v>
      </c>
      <c r="O3" s="146" t="s">
        <v>201</v>
      </c>
      <c r="P3" s="146" t="s">
        <v>202</v>
      </c>
      <c r="Q3" s="146" t="s">
        <v>203</v>
      </c>
      <c r="R3" s="146" t="s">
        <v>204</v>
      </c>
      <c r="S3" s="146" t="s">
        <v>205</v>
      </c>
      <c r="T3" s="146" t="s">
        <v>206</v>
      </c>
    </row>
    <row r="4" spans="1:20">
      <c r="A4" s="82">
        <v>1</v>
      </c>
      <c r="B4" s="147" t="s">
        <v>18</v>
      </c>
      <c r="C4" s="147" t="s">
        <v>13</v>
      </c>
      <c r="D4" s="147" t="s">
        <v>18</v>
      </c>
      <c r="E4" s="147" t="s">
        <v>14</v>
      </c>
      <c r="F4" s="147" t="s">
        <v>14</v>
      </c>
      <c r="G4" s="147" t="s">
        <v>13</v>
      </c>
      <c r="H4" s="147" t="s">
        <v>23</v>
      </c>
      <c r="I4" s="147" t="s">
        <v>18</v>
      </c>
      <c r="J4" s="147" t="s">
        <v>18</v>
      </c>
      <c r="L4" s="140">
        <f>IF(B4="O",((10*10)-3.75),IF(B4="A+",((9*10)-3.75),IF(B4="A",((8.5*10)-3.75),IF(B4="B+",((8*10)-3.75),IF(B4="B",((7*10)-3.75),IF(B4="C",((6*10)-3.75),IF(B4="P",((5*10)-3.75),40)))))))</f>
        <v>76.25</v>
      </c>
      <c r="M4" s="140">
        <f t="shared" ref="M4:T4" si="0">IF(C4="O",((10*10)-3.75),IF(C4="A+",((9*10)-3.75),IF(C4="A",((8.5*10)-3.75),IF(C4="B+",((8*10)-3.75),IF(C4="B",((7*10)-3.75),IF(C4="C",((6*10)-3.75),IF(C4="P",((5*10)-3.75),40)))))))</f>
        <v>66.25</v>
      </c>
      <c r="N4" s="140">
        <f t="shared" si="0"/>
        <v>76.25</v>
      </c>
      <c r="O4" s="140">
        <f t="shared" si="0"/>
        <v>56.25</v>
      </c>
      <c r="P4" s="140">
        <f t="shared" si="0"/>
        <v>56.25</v>
      </c>
      <c r="Q4" s="140">
        <f t="shared" si="0"/>
        <v>66.25</v>
      </c>
      <c r="R4" s="140">
        <f t="shared" si="0"/>
        <v>81.25</v>
      </c>
      <c r="S4" s="140">
        <f t="shared" si="0"/>
        <v>76.25</v>
      </c>
      <c r="T4" s="140">
        <f t="shared" si="0"/>
        <v>76.25</v>
      </c>
    </row>
    <row r="5" spans="1:20">
      <c r="A5" s="82">
        <v>2</v>
      </c>
      <c r="B5" s="147" t="s">
        <v>35</v>
      </c>
      <c r="C5" s="147" t="s">
        <v>23</v>
      </c>
      <c r="D5" s="147" t="s">
        <v>18</v>
      </c>
      <c r="E5" s="147" t="s">
        <v>23</v>
      </c>
      <c r="F5" s="147" t="s">
        <v>14</v>
      </c>
      <c r="G5" s="147" t="s">
        <v>18</v>
      </c>
      <c r="H5" s="147" t="s">
        <v>35</v>
      </c>
      <c r="I5" s="147" t="s">
        <v>18</v>
      </c>
      <c r="J5" s="147" t="s">
        <v>42</v>
      </c>
      <c r="L5" s="140">
        <f t="shared" ref="L5:L36" si="1">IF(B5="O",((10*10)-3.75),IF(B5="A+",((9*10)-3.75),IF(B5="A",((8.5*10)-3.75),IF(B5="B+",((8*10)-3.75),IF(B5="B",((7*10)-3.75),IF(B5="C",((6*10)-3.75),IF(B5="P",((5*10)-3.75),40)))))))</f>
        <v>96.25</v>
      </c>
      <c r="M5" s="140">
        <f t="shared" ref="M5:M36" si="2">IF(C5="O",((10*10)-3.75),IF(C5="A+",((9*10)-3.75),IF(C5="A",((8.5*10)-3.75),IF(C5="B+",((8*10)-3.75),IF(C5="B",((7*10)-3.75),IF(C5="C",((6*10)-3.75),IF(C5="P",((5*10)-3.75),40)))))))</f>
        <v>81.25</v>
      </c>
      <c r="N5" s="140">
        <f t="shared" ref="N5:N36" si="3">IF(D5="O",((10*10)-3.75),IF(D5="A+",((9*10)-3.75),IF(D5="A",((8.5*10)-3.75),IF(D5="B+",((8*10)-3.75),IF(D5="B",((7*10)-3.75),IF(D5="C",((6*10)-3.75),IF(D5="P",((5*10)-3.75),40)))))))</f>
        <v>76.25</v>
      </c>
      <c r="O5" s="140">
        <f t="shared" ref="O5:O36" si="4">IF(E5="O",((10*10)-3.75),IF(E5="A+",((9*10)-3.75),IF(E5="A",((8.5*10)-3.75),IF(E5="B+",((8*10)-3.75),IF(E5="B",((7*10)-3.75),IF(E5="C",((6*10)-3.75),IF(E5="P",((5*10)-3.75),40)))))))</f>
        <v>81.25</v>
      </c>
      <c r="P5" s="140">
        <f t="shared" ref="P5:P36" si="5">IF(F5="O",((10*10)-3.75),IF(F5="A+",((9*10)-3.75),IF(F5="A",((8.5*10)-3.75),IF(F5="B+",((8*10)-3.75),IF(F5="B",((7*10)-3.75),IF(F5="C",((6*10)-3.75),IF(F5="P",((5*10)-3.75),40)))))))</f>
        <v>56.25</v>
      </c>
      <c r="Q5" s="140">
        <f t="shared" ref="Q5:Q36" si="6">IF(G5="O",((10*10)-3.75),IF(G5="A+",((9*10)-3.75),IF(G5="A",((8.5*10)-3.75),IF(G5="B+",((8*10)-3.75),IF(G5="B",((7*10)-3.75),IF(G5="C",((6*10)-3.75),IF(G5="P",((5*10)-3.75),40)))))))</f>
        <v>76.25</v>
      </c>
      <c r="R5" s="140">
        <f t="shared" ref="R5:R36" si="7">IF(H5="O",((10*10)-3.75),IF(H5="A+",((9*10)-3.75),IF(H5="A",((8.5*10)-3.75),IF(H5="B+",((8*10)-3.75),IF(H5="B",((7*10)-3.75),IF(H5="C",((6*10)-3.75),IF(H5="P",((5*10)-3.75),40)))))))</f>
        <v>96.25</v>
      </c>
      <c r="S5" s="140">
        <f t="shared" ref="S5:S36" si="8">IF(I5="O",((10*10)-3.75),IF(I5="A+",((9*10)-3.75),IF(I5="A",((8.5*10)-3.75),IF(I5="B+",((8*10)-3.75),IF(I5="B",((7*10)-3.75),IF(I5="C",((6*10)-3.75),IF(I5="P",((5*10)-3.75),40)))))))</f>
        <v>76.25</v>
      </c>
      <c r="T5" s="140">
        <f t="shared" ref="T5:T36" si="9">IF(J5="O",((10*10)-3.75),IF(J5="A+",((9*10)-3.75),IF(J5="A",((8.5*10)-3.75),IF(J5="B+",((8*10)-3.75),IF(J5="B",((7*10)-3.75),IF(J5="C",((6*10)-3.75),IF(J5="P",((5*10)-3.75),40)))))))</f>
        <v>86.25</v>
      </c>
    </row>
    <row r="6" spans="1:20">
      <c r="A6" s="82">
        <v>3</v>
      </c>
      <c r="B6" s="147" t="s">
        <v>35</v>
      </c>
      <c r="C6" s="147" t="s">
        <v>35</v>
      </c>
      <c r="D6" s="147" t="s">
        <v>42</v>
      </c>
      <c r="E6" s="147" t="s">
        <v>23</v>
      </c>
      <c r="F6" s="147" t="s">
        <v>18</v>
      </c>
      <c r="G6" s="147" t="s">
        <v>42</v>
      </c>
      <c r="H6" s="147" t="s">
        <v>42</v>
      </c>
      <c r="I6" s="147" t="s">
        <v>18</v>
      </c>
      <c r="J6" s="147" t="s">
        <v>23</v>
      </c>
      <c r="L6" s="140">
        <f t="shared" si="1"/>
        <v>96.25</v>
      </c>
      <c r="M6" s="140">
        <f t="shared" si="2"/>
        <v>96.25</v>
      </c>
      <c r="N6" s="140">
        <f t="shared" si="3"/>
        <v>86.25</v>
      </c>
      <c r="O6" s="140">
        <f t="shared" si="4"/>
        <v>81.25</v>
      </c>
      <c r="P6" s="140">
        <f t="shared" si="5"/>
        <v>76.25</v>
      </c>
      <c r="Q6" s="140">
        <f t="shared" si="6"/>
        <v>86.25</v>
      </c>
      <c r="R6" s="140">
        <f t="shared" si="7"/>
        <v>86.25</v>
      </c>
      <c r="S6" s="140">
        <f t="shared" si="8"/>
        <v>76.25</v>
      </c>
      <c r="T6" s="140">
        <f t="shared" si="9"/>
        <v>81.25</v>
      </c>
    </row>
    <row r="7" spans="1:20">
      <c r="A7" s="82">
        <v>4</v>
      </c>
      <c r="B7" s="147" t="s">
        <v>16</v>
      </c>
      <c r="C7" s="147" t="s">
        <v>13</v>
      </c>
      <c r="D7" s="147" t="s">
        <v>18</v>
      </c>
      <c r="E7" s="147" t="s">
        <v>18</v>
      </c>
      <c r="F7" s="147" t="s">
        <v>13</v>
      </c>
      <c r="G7" s="147" t="s">
        <v>13</v>
      </c>
      <c r="H7" s="147" t="s">
        <v>23</v>
      </c>
      <c r="I7" s="147" t="s">
        <v>18</v>
      </c>
      <c r="J7" s="147" t="s">
        <v>18</v>
      </c>
      <c r="L7" s="140">
        <f t="shared" si="1"/>
        <v>40</v>
      </c>
      <c r="M7" s="140">
        <f t="shared" si="2"/>
        <v>66.25</v>
      </c>
      <c r="N7" s="140">
        <f t="shared" si="3"/>
        <v>76.25</v>
      </c>
      <c r="O7" s="140">
        <f t="shared" si="4"/>
        <v>76.25</v>
      </c>
      <c r="P7" s="140">
        <f t="shared" si="5"/>
        <v>66.25</v>
      </c>
      <c r="Q7" s="140">
        <f t="shared" si="6"/>
        <v>66.25</v>
      </c>
      <c r="R7" s="140">
        <f t="shared" si="7"/>
        <v>81.25</v>
      </c>
      <c r="S7" s="140">
        <f t="shared" si="8"/>
        <v>76.25</v>
      </c>
      <c r="T7" s="140">
        <f t="shared" si="9"/>
        <v>76.25</v>
      </c>
    </row>
    <row r="8" spans="1:20">
      <c r="A8" s="82">
        <v>5</v>
      </c>
      <c r="B8" s="147" t="s">
        <v>14</v>
      </c>
      <c r="C8" s="147" t="s">
        <v>13</v>
      </c>
      <c r="D8" s="147" t="s">
        <v>16</v>
      </c>
      <c r="E8" s="147" t="s">
        <v>13</v>
      </c>
      <c r="F8" s="147" t="s">
        <v>14</v>
      </c>
      <c r="G8" s="147" t="s">
        <v>13</v>
      </c>
      <c r="H8" s="147" t="s">
        <v>42</v>
      </c>
      <c r="I8" s="147" t="s">
        <v>18</v>
      </c>
      <c r="J8" s="147" t="s">
        <v>23</v>
      </c>
      <c r="L8" s="140">
        <f t="shared" si="1"/>
        <v>56.25</v>
      </c>
      <c r="M8" s="140">
        <f t="shared" si="2"/>
        <v>66.25</v>
      </c>
      <c r="N8" s="140">
        <f t="shared" si="3"/>
        <v>40</v>
      </c>
      <c r="O8" s="140">
        <f t="shared" si="4"/>
        <v>66.25</v>
      </c>
      <c r="P8" s="140">
        <f t="shared" si="5"/>
        <v>56.25</v>
      </c>
      <c r="Q8" s="140">
        <f t="shared" si="6"/>
        <v>66.25</v>
      </c>
      <c r="R8" s="140">
        <f t="shared" si="7"/>
        <v>86.25</v>
      </c>
      <c r="S8" s="140">
        <f t="shared" si="8"/>
        <v>76.25</v>
      </c>
      <c r="T8" s="140">
        <f t="shared" si="9"/>
        <v>81.25</v>
      </c>
    </row>
    <row r="9" spans="1:20">
      <c r="A9" s="82">
        <v>6</v>
      </c>
      <c r="B9" s="147" t="s">
        <v>16</v>
      </c>
      <c r="C9" s="147" t="s">
        <v>14</v>
      </c>
      <c r="D9" s="147" t="s">
        <v>23</v>
      </c>
      <c r="E9" s="147" t="s">
        <v>13</v>
      </c>
      <c r="F9" s="147" t="s">
        <v>18</v>
      </c>
      <c r="G9" s="147" t="s">
        <v>13</v>
      </c>
      <c r="H9" s="147" t="s">
        <v>42</v>
      </c>
      <c r="I9" s="147" t="s">
        <v>18</v>
      </c>
      <c r="J9" s="147" t="s">
        <v>23</v>
      </c>
      <c r="L9" s="140">
        <f t="shared" si="1"/>
        <v>40</v>
      </c>
      <c r="M9" s="140">
        <f t="shared" si="2"/>
        <v>56.25</v>
      </c>
      <c r="N9" s="140">
        <f t="shared" si="3"/>
        <v>81.25</v>
      </c>
      <c r="O9" s="140">
        <f t="shared" si="4"/>
        <v>66.25</v>
      </c>
      <c r="P9" s="140">
        <f t="shared" si="5"/>
        <v>76.25</v>
      </c>
      <c r="Q9" s="140">
        <f t="shared" si="6"/>
        <v>66.25</v>
      </c>
      <c r="R9" s="140">
        <f t="shared" si="7"/>
        <v>86.25</v>
      </c>
      <c r="S9" s="140">
        <f t="shared" si="8"/>
        <v>76.25</v>
      </c>
      <c r="T9" s="140">
        <f t="shared" si="9"/>
        <v>81.25</v>
      </c>
    </row>
    <row r="10" spans="1:20">
      <c r="A10" s="82">
        <v>7</v>
      </c>
      <c r="B10" s="147" t="s">
        <v>14</v>
      </c>
      <c r="C10" s="147" t="s">
        <v>13</v>
      </c>
      <c r="D10" s="147" t="s">
        <v>18</v>
      </c>
      <c r="E10" s="147" t="s">
        <v>18</v>
      </c>
      <c r="F10" s="147" t="s">
        <v>18</v>
      </c>
      <c r="G10" s="147" t="s">
        <v>13</v>
      </c>
      <c r="H10" s="147" t="s">
        <v>23</v>
      </c>
      <c r="I10" s="147" t="s">
        <v>13</v>
      </c>
      <c r="J10" s="147" t="s">
        <v>18</v>
      </c>
      <c r="L10" s="140">
        <f t="shared" si="1"/>
        <v>56.25</v>
      </c>
      <c r="M10" s="140">
        <f t="shared" si="2"/>
        <v>66.25</v>
      </c>
      <c r="N10" s="140">
        <f t="shared" si="3"/>
        <v>76.25</v>
      </c>
      <c r="O10" s="140">
        <f t="shared" si="4"/>
        <v>76.25</v>
      </c>
      <c r="P10" s="140">
        <f t="shared" si="5"/>
        <v>76.25</v>
      </c>
      <c r="Q10" s="140">
        <f t="shared" si="6"/>
        <v>66.25</v>
      </c>
      <c r="R10" s="140">
        <f t="shared" si="7"/>
        <v>81.25</v>
      </c>
      <c r="S10" s="140">
        <f t="shared" si="8"/>
        <v>66.25</v>
      </c>
      <c r="T10" s="140">
        <f t="shared" si="9"/>
        <v>76.25</v>
      </c>
    </row>
    <row r="11" spans="1:20">
      <c r="A11" s="82">
        <v>8</v>
      </c>
      <c r="B11" s="147" t="s">
        <v>16</v>
      </c>
      <c r="C11" s="147" t="s">
        <v>15</v>
      </c>
      <c r="D11" s="147" t="s">
        <v>16</v>
      </c>
      <c r="E11" s="147" t="s">
        <v>16</v>
      </c>
      <c r="F11" s="147" t="s">
        <v>13</v>
      </c>
      <c r="G11" s="147" t="s">
        <v>14</v>
      </c>
      <c r="H11" s="147" t="s">
        <v>23</v>
      </c>
      <c r="I11" s="147" t="s">
        <v>18</v>
      </c>
      <c r="J11" s="147" t="s">
        <v>18</v>
      </c>
      <c r="L11" s="140">
        <f t="shared" si="1"/>
        <v>40</v>
      </c>
      <c r="M11" s="140">
        <f t="shared" si="2"/>
        <v>46.25</v>
      </c>
      <c r="N11" s="140">
        <f t="shared" si="3"/>
        <v>40</v>
      </c>
      <c r="O11" s="140">
        <f t="shared" si="4"/>
        <v>40</v>
      </c>
      <c r="P11" s="140">
        <f t="shared" si="5"/>
        <v>66.25</v>
      </c>
      <c r="Q11" s="140">
        <f t="shared" si="6"/>
        <v>56.25</v>
      </c>
      <c r="R11" s="140">
        <f t="shared" si="7"/>
        <v>81.25</v>
      </c>
      <c r="S11" s="140">
        <f t="shared" si="8"/>
        <v>76.25</v>
      </c>
      <c r="T11" s="140">
        <f t="shared" si="9"/>
        <v>76.25</v>
      </c>
    </row>
    <row r="12" spans="1:20">
      <c r="A12" s="82">
        <v>9</v>
      </c>
      <c r="B12" s="147" t="s">
        <v>16</v>
      </c>
      <c r="C12" s="147" t="s">
        <v>16</v>
      </c>
      <c r="D12" s="147" t="s">
        <v>16</v>
      </c>
      <c r="E12" s="147" t="s">
        <v>14</v>
      </c>
      <c r="F12" s="147" t="s">
        <v>16</v>
      </c>
      <c r="G12" s="147" t="s">
        <v>14</v>
      </c>
      <c r="H12" s="147" t="s">
        <v>13</v>
      </c>
      <c r="I12" s="147" t="s">
        <v>13</v>
      </c>
      <c r="J12" s="147" t="s">
        <v>18</v>
      </c>
      <c r="L12" s="140">
        <f t="shared" si="1"/>
        <v>40</v>
      </c>
      <c r="M12" s="140">
        <f t="shared" si="2"/>
        <v>40</v>
      </c>
      <c r="N12" s="140">
        <f t="shared" si="3"/>
        <v>40</v>
      </c>
      <c r="O12" s="140">
        <f t="shared" si="4"/>
        <v>56.25</v>
      </c>
      <c r="P12" s="140">
        <f t="shared" si="5"/>
        <v>40</v>
      </c>
      <c r="Q12" s="140">
        <f t="shared" si="6"/>
        <v>56.25</v>
      </c>
      <c r="R12" s="140">
        <f t="shared" si="7"/>
        <v>66.25</v>
      </c>
      <c r="S12" s="140">
        <f t="shared" si="8"/>
        <v>66.25</v>
      </c>
      <c r="T12" s="140">
        <f t="shared" si="9"/>
        <v>76.25</v>
      </c>
    </row>
    <row r="13" spans="1:20">
      <c r="A13" s="82">
        <v>10</v>
      </c>
      <c r="B13" s="147" t="s">
        <v>20</v>
      </c>
      <c r="C13" s="147" t="s">
        <v>16</v>
      </c>
      <c r="D13" s="147" t="s">
        <v>16</v>
      </c>
      <c r="E13" s="147" t="s">
        <v>16</v>
      </c>
      <c r="F13" s="147" t="s">
        <v>14</v>
      </c>
      <c r="G13" s="147" t="s">
        <v>16</v>
      </c>
      <c r="H13" s="147" t="s">
        <v>23</v>
      </c>
      <c r="I13" s="147" t="s">
        <v>18</v>
      </c>
      <c r="J13" s="147" t="s">
        <v>18</v>
      </c>
      <c r="L13" s="140">
        <f t="shared" si="1"/>
        <v>40</v>
      </c>
      <c r="M13" s="140">
        <f t="shared" si="2"/>
        <v>40</v>
      </c>
      <c r="N13" s="140">
        <f t="shared" si="3"/>
        <v>40</v>
      </c>
      <c r="O13" s="140">
        <f t="shared" si="4"/>
        <v>40</v>
      </c>
      <c r="P13" s="140">
        <f t="shared" si="5"/>
        <v>56.25</v>
      </c>
      <c r="Q13" s="140">
        <f t="shared" si="6"/>
        <v>40</v>
      </c>
      <c r="R13" s="140">
        <f t="shared" si="7"/>
        <v>81.25</v>
      </c>
      <c r="S13" s="140">
        <f t="shared" si="8"/>
        <v>76.25</v>
      </c>
      <c r="T13" s="140">
        <f t="shared" si="9"/>
        <v>76.25</v>
      </c>
    </row>
    <row r="14" spans="1:20">
      <c r="A14" s="82">
        <v>11</v>
      </c>
      <c r="B14" s="147" t="s">
        <v>18</v>
      </c>
      <c r="C14" s="147" t="s">
        <v>18</v>
      </c>
      <c r="D14" s="147" t="s">
        <v>35</v>
      </c>
      <c r="E14" s="147" t="s">
        <v>23</v>
      </c>
      <c r="F14" s="147" t="s">
        <v>13</v>
      </c>
      <c r="G14" s="147" t="s">
        <v>18</v>
      </c>
      <c r="H14" s="147" t="s">
        <v>42</v>
      </c>
      <c r="I14" s="147" t="s">
        <v>18</v>
      </c>
      <c r="J14" s="147" t="s">
        <v>23</v>
      </c>
      <c r="L14" s="140">
        <f t="shared" si="1"/>
        <v>76.25</v>
      </c>
      <c r="M14" s="140">
        <f t="shared" si="2"/>
        <v>76.25</v>
      </c>
      <c r="N14" s="140">
        <f t="shared" si="3"/>
        <v>96.25</v>
      </c>
      <c r="O14" s="140">
        <f t="shared" si="4"/>
        <v>81.25</v>
      </c>
      <c r="P14" s="140">
        <f t="shared" si="5"/>
        <v>66.25</v>
      </c>
      <c r="Q14" s="140">
        <f t="shared" si="6"/>
        <v>76.25</v>
      </c>
      <c r="R14" s="140">
        <f t="shared" si="7"/>
        <v>86.25</v>
      </c>
      <c r="S14" s="140">
        <f t="shared" si="8"/>
        <v>76.25</v>
      </c>
      <c r="T14" s="140">
        <f t="shared" si="9"/>
        <v>81.25</v>
      </c>
    </row>
    <row r="15" spans="1:20">
      <c r="A15" s="82">
        <v>12</v>
      </c>
      <c r="B15" s="147" t="s">
        <v>18</v>
      </c>
      <c r="C15" s="147" t="s">
        <v>18</v>
      </c>
      <c r="D15" s="147" t="s">
        <v>35</v>
      </c>
      <c r="E15" s="147" t="s">
        <v>23</v>
      </c>
      <c r="F15" s="147" t="s">
        <v>18</v>
      </c>
      <c r="G15" s="147" t="s">
        <v>18</v>
      </c>
      <c r="H15" s="147" t="s">
        <v>42</v>
      </c>
      <c r="I15" s="147" t="s">
        <v>18</v>
      </c>
      <c r="J15" s="147" t="s">
        <v>23</v>
      </c>
      <c r="L15" s="140">
        <f t="shared" si="1"/>
        <v>76.25</v>
      </c>
      <c r="M15" s="140">
        <f t="shared" si="2"/>
        <v>76.25</v>
      </c>
      <c r="N15" s="140">
        <f t="shared" si="3"/>
        <v>96.25</v>
      </c>
      <c r="O15" s="140">
        <f t="shared" si="4"/>
        <v>81.25</v>
      </c>
      <c r="P15" s="140">
        <f t="shared" si="5"/>
        <v>76.25</v>
      </c>
      <c r="Q15" s="140">
        <f t="shared" si="6"/>
        <v>76.25</v>
      </c>
      <c r="R15" s="140">
        <f t="shared" si="7"/>
        <v>86.25</v>
      </c>
      <c r="S15" s="140">
        <f t="shared" si="8"/>
        <v>76.25</v>
      </c>
      <c r="T15" s="140">
        <f t="shared" si="9"/>
        <v>81.25</v>
      </c>
    </row>
    <row r="16" spans="1:20">
      <c r="A16" s="82">
        <v>13</v>
      </c>
      <c r="B16" s="147" t="s">
        <v>13</v>
      </c>
      <c r="C16" s="147" t="s">
        <v>18</v>
      </c>
      <c r="D16" s="147" t="s">
        <v>13</v>
      </c>
      <c r="E16" s="147" t="s">
        <v>18</v>
      </c>
      <c r="F16" s="147" t="s">
        <v>13</v>
      </c>
      <c r="G16" s="147" t="s">
        <v>18</v>
      </c>
      <c r="H16" s="147" t="s">
        <v>42</v>
      </c>
      <c r="I16" s="147" t="s">
        <v>18</v>
      </c>
      <c r="J16" s="147" t="s">
        <v>18</v>
      </c>
      <c r="L16" s="140">
        <f t="shared" si="1"/>
        <v>66.25</v>
      </c>
      <c r="M16" s="140">
        <f t="shared" si="2"/>
        <v>76.25</v>
      </c>
      <c r="N16" s="140">
        <f t="shared" si="3"/>
        <v>66.25</v>
      </c>
      <c r="O16" s="140">
        <f t="shared" si="4"/>
        <v>76.25</v>
      </c>
      <c r="P16" s="140">
        <f t="shared" si="5"/>
        <v>66.25</v>
      </c>
      <c r="Q16" s="140">
        <f t="shared" si="6"/>
        <v>76.25</v>
      </c>
      <c r="R16" s="140">
        <f t="shared" si="7"/>
        <v>86.25</v>
      </c>
      <c r="S16" s="140">
        <f t="shared" si="8"/>
        <v>76.25</v>
      </c>
      <c r="T16" s="140">
        <f t="shared" si="9"/>
        <v>76.25</v>
      </c>
    </row>
    <row r="17" spans="1:20">
      <c r="A17" s="82">
        <v>14</v>
      </c>
      <c r="B17" s="147" t="s">
        <v>20</v>
      </c>
      <c r="C17" s="147" t="s">
        <v>15</v>
      </c>
      <c r="D17" s="147" t="s">
        <v>16</v>
      </c>
      <c r="E17" s="147" t="s">
        <v>16</v>
      </c>
      <c r="F17" s="147" t="s">
        <v>14</v>
      </c>
      <c r="G17" s="147" t="s">
        <v>16</v>
      </c>
      <c r="H17" s="147" t="s">
        <v>18</v>
      </c>
      <c r="I17" s="147" t="s">
        <v>18</v>
      </c>
      <c r="J17" s="147" t="s">
        <v>18</v>
      </c>
      <c r="L17" s="140">
        <f t="shared" si="1"/>
        <v>40</v>
      </c>
      <c r="M17" s="140">
        <f t="shared" si="2"/>
        <v>46.25</v>
      </c>
      <c r="N17" s="140">
        <f t="shared" si="3"/>
        <v>40</v>
      </c>
      <c r="O17" s="140">
        <f t="shared" si="4"/>
        <v>40</v>
      </c>
      <c r="P17" s="140">
        <f t="shared" si="5"/>
        <v>56.25</v>
      </c>
      <c r="Q17" s="140">
        <f t="shared" si="6"/>
        <v>40</v>
      </c>
      <c r="R17" s="140">
        <f t="shared" si="7"/>
        <v>76.25</v>
      </c>
      <c r="S17" s="140">
        <f t="shared" si="8"/>
        <v>76.25</v>
      </c>
      <c r="T17" s="140">
        <f t="shared" si="9"/>
        <v>76.25</v>
      </c>
    </row>
    <row r="18" spans="1:20">
      <c r="A18" s="82">
        <v>15</v>
      </c>
      <c r="B18" s="147" t="s">
        <v>18</v>
      </c>
      <c r="C18" s="147" t="s">
        <v>13</v>
      </c>
      <c r="D18" s="147" t="s">
        <v>42</v>
      </c>
      <c r="E18" s="147" t="s">
        <v>18</v>
      </c>
      <c r="F18" s="147" t="s">
        <v>13</v>
      </c>
      <c r="G18" s="147" t="s">
        <v>18</v>
      </c>
      <c r="H18" s="147" t="s">
        <v>42</v>
      </c>
      <c r="I18" s="147" t="s">
        <v>18</v>
      </c>
      <c r="J18" s="147" t="s">
        <v>13</v>
      </c>
      <c r="L18" s="140">
        <f t="shared" si="1"/>
        <v>76.25</v>
      </c>
      <c r="M18" s="140">
        <f t="shared" si="2"/>
        <v>66.25</v>
      </c>
      <c r="N18" s="140">
        <f t="shared" si="3"/>
        <v>86.25</v>
      </c>
      <c r="O18" s="140">
        <f t="shared" si="4"/>
        <v>76.25</v>
      </c>
      <c r="P18" s="140">
        <f t="shared" si="5"/>
        <v>66.25</v>
      </c>
      <c r="Q18" s="140">
        <f t="shared" si="6"/>
        <v>76.25</v>
      </c>
      <c r="R18" s="140">
        <f t="shared" si="7"/>
        <v>86.25</v>
      </c>
      <c r="S18" s="140">
        <f t="shared" si="8"/>
        <v>76.25</v>
      </c>
      <c r="T18" s="140">
        <f t="shared" si="9"/>
        <v>66.25</v>
      </c>
    </row>
    <row r="19" spans="1:20">
      <c r="A19" s="82">
        <v>16</v>
      </c>
      <c r="B19" s="147" t="s">
        <v>14</v>
      </c>
      <c r="C19" s="147" t="s">
        <v>14</v>
      </c>
      <c r="D19" s="147" t="s">
        <v>13</v>
      </c>
      <c r="E19" s="147" t="s">
        <v>16</v>
      </c>
      <c r="F19" s="147" t="s">
        <v>18</v>
      </c>
      <c r="G19" s="147" t="s">
        <v>13</v>
      </c>
      <c r="H19" s="147" t="s">
        <v>23</v>
      </c>
      <c r="I19" s="147" t="s">
        <v>18</v>
      </c>
      <c r="J19" s="147" t="s">
        <v>13</v>
      </c>
      <c r="L19" s="140">
        <f t="shared" si="1"/>
        <v>56.25</v>
      </c>
      <c r="M19" s="140">
        <f t="shared" si="2"/>
        <v>56.25</v>
      </c>
      <c r="N19" s="140">
        <f t="shared" si="3"/>
        <v>66.25</v>
      </c>
      <c r="O19" s="140">
        <f t="shared" si="4"/>
        <v>40</v>
      </c>
      <c r="P19" s="140">
        <f t="shared" si="5"/>
        <v>76.25</v>
      </c>
      <c r="Q19" s="140">
        <f t="shared" si="6"/>
        <v>66.25</v>
      </c>
      <c r="R19" s="140">
        <f t="shared" si="7"/>
        <v>81.25</v>
      </c>
      <c r="S19" s="140">
        <f t="shared" si="8"/>
        <v>76.25</v>
      </c>
      <c r="T19" s="140">
        <f t="shared" si="9"/>
        <v>66.25</v>
      </c>
    </row>
    <row r="20" spans="1:20">
      <c r="A20" s="82">
        <v>17</v>
      </c>
      <c r="B20" s="147" t="s">
        <v>23</v>
      </c>
      <c r="C20" s="147" t="s">
        <v>35</v>
      </c>
      <c r="D20" s="147" t="s">
        <v>23</v>
      </c>
      <c r="E20" s="147" t="s">
        <v>18</v>
      </c>
      <c r="F20" s="147" t="s">
        <v>18</v>
      </c>
      <c r="G20" s="147" t="s">
        <v>42</v>
      </c>
      <c r="H20" s="147" t="s">
        <v>42</v>
      </c>
      <c r="I20" s="147" t="s">
        <v>18</v>
      </c>
      <c r="J20" s="147" t="s">
        <v>42</v>
      </c>
      <c r="L20" s="140">
        <f t="shared" si="1"/>
        <v>81.25</v>
      </c>
      <c r="M20" s="140">
        <f t="shared" si="2"/>
        <v>96.25</v>
      </c>
      <c r="N20" s="140">
        <f t="shared" si="3"/>
        <v>81.25</v>
      </c>
      <c r="O20" s="140">
        <f t="shared" si="4"/>
        <v>76.25</v>
      </c>
      <c r="P20" s="140">
        <f t="shared" si="5"/>
        <v>76.25</v>
      </c>
      <c r="Q20" s="140">
        <f t="shared" si="6"/>
        <v>86.25</v>
      </c>
      <c r="R20" s="140">
        <f t="shared" si="7"/>
        <v>86.25</v>
      </c>
      <c r="S20" s="140">
        <f t="shared" si="8"/>
        <v>76.25</v>
      </c>
      <c r="T20" s="140">
        <f t="shared" si="9"/>
        <v>86.25</v>
      </c>
    </row>
    <row r="21" spans="1:20">
      <c r="A21" s="82">
        <v>18</v>
      </c>
      <c r="B21" s="147" t="s">
        <v>42</v>
      </c>
      <c r="C21" s="147" t="s">
        <v>23</v>
      </c>
      <c r="D21" s="147" t="s">
        <v>35</v>
      </c>
      <c r="E21" s="147" t="s">
        <v>18</v>
      </c>
      <c r="F21" s="147" t="s">
        <v>13</v>
      </c>
      <c r="G21" s="147" t="s">
        <v>13</v>
      </c>
      <c r="H21" s="147" t="s">
        <v>35</v>
      </c>
      <c r="I21" s="147" t="s">
        <v>18</v>
      </c>
      <c r="J21" s="147" t="s">
        <v>42</v>
      </c>
      <c r="L21" s="140">
        <f t="shared" si="1"/>
        <v>86.25</v>
      </c>
      <c r="M21" s="140">
        <f t="shared" si="2"/>
        <v>81.25</v>
      </c>
      <c r="N21" s="140">
        <f t="shared" si="3"/>
        <v>96.25</v>
      </c>
      <c r="O21" s="140">
        <f t="shared" si="4"/>
        <v>76.25</v>
      </c>
      <c r="P21" s="140">
        <f t="shared" si="5"/>
        <v>66.25</v>
      </c>
      <c r="Q21" s="140">
        <f t="shared" si="6"/>
        <v>66.25</v>
      </c>
      <c r="R21" s="140">
        <f t="shared" si="7"/>
        <v>96.25</v>
      </c>
      <c r="S21" s="140">
        <f t="shared" si="8"/>
        <v>76.25</v>
      </c>
      <c r="T21" s="140">
        <f t="shared" si="9"/>
        <v>86.25</v>
      </c>
    </row>
    <row r="22" spans="1:20">
      <c r="A22" s="82">
        <v>19</v>
      </c>
      <c r="B22" s="147" t="s">
        <v>23</v>
      </c>
      <c r="C22" s="147" t="s">
        <v>18</v>
      </c>
      <c r="D22" s="147" t="s">
        <v>23</v>
      </c>
      <c r="E22" s="147" t="s">
        <v>13</v>
      </c>
      <c r="F22" s="147" t="s">
        <v>13</v>
      </c>
      <c r="G22" s="147" t="s">
        <v>18</v>
      </c>
      <c r="H22" s="147" t="s">
        <v>23</v>
      </c>
      <c r="I22" s="147" t="s">
        <v>18</v>
      </c>
      <c r="J22" s="147" t="s">
        <v>18</v>
      </c>
      <c r="L22" s="140">
        <f t="shared" si="1"/>
        <v>81.25</v>
      </c>
      <c r="M22" s="140">
        <f t="shared" si="2"/>
        <v>76.25</v>
      </c>
      <c r="N22" s="140">
        <f t="shared" si="3"/>
        <v>81.25</v>
      </c>
      <c r="O22" s="140">
        <f t="shared" si="4"/>
        <v>66.25</v>
      </c>
      <c r="P22" s="140">
        <f t="shared" si="5"/>
        <v>66.25</v>
      </c>
      <c r="Q22" s="140">
        <f t="shared" si="6"/>
        <v>76.25</v>
      </c>
      <c r="R22" s="140">
        <f t="shared" si="7"/>
        <v>81.25</v>
      </c>
      <c r="S22" s="140">
        <f t="shared" si="8"/>
        <v>76.25</v>
      </c>
      <c r="T22" s="140">
        <f t="shared" si="9"/>
        <v>76.25</v>
      </c>
    </row>
    <row r="23" spans="1:20">
      <c r="A23" s="82">
        <v>20</v>
      </c>
      <c r="B23" s="147" t="s">
        <v>18</v>
      </c>
      <c r="C23" s="147" t="s">
        <v>35</v>
      </c>
      <c r="D23" s="147" t="s">
        <v>35</v>
      </c>
      <c r="E23" s="147" t="s">
        <v>42</v>
      </c>
      <c r="F23" s="147" t="s">
        <v>23</v>
      </c>
      <c r="G23" s="147" t="s">
        <v>42</v>
      </c>
      <c r="H23" s="147" t="s">
        <v>35</v>
      </c>
      <c r="I23" s="147" t="s">
        <v>18</v>
      </c>
      <c r="J23" s="147" t="s">
        <v>35</v>
      </c>
      <c r="L23" s="140">
        <f t="shared" si="1"/>
        <v>76.25</v>
      </c>
      <c r="M23" s="140">
        <f t="shared" si="2"/>
        <v>96.25</v>
      </c>
      <c r="N23" s="140">
        <f t="shared" si="3"/>
        <v>96.25</v>
      </c>
      <c r="O23" s="140">
        <f t="shared" si="4"/>
        <v>86.25</v>
      </c>
      <c r="P23" s="140">
        <f t="shared" si="5"/>
        <v>81.25</v>
      </c>
      <c r="Q23" s="140">
        <f t="shared" si="6"/>
        <v>86.25</v>
      </c>
      <c r="R23" s="140">
        <f t="shared" si="7"/>
        <v>96.25</v>
      </c>
      <c r="S23" s="140">
        <f t="shared" si="8"/>
        <v>76.25</v>
      </c>
      <c r="T23" s="140">
        <f t="shared" si="9"/>
        <v>96.25</v>
      </c>
    </row>
    <row r="24" spans="1:20">
      <c r="A24" s="82">
        <v>21</v>
      </c>
      <c r="B24" s="147" t="s">
        <v>14</v>
      </c>
      <c r="C24" s="147" t="s">
        <v>13</v>
      </c>
      <c r="D24" s="147" t="s">
        <v>16</v>
      </c>
      <c r="E24" s="147" t="s">
        <v>16</v>
      </c>
      <c r="F24" s="147" t="s">
        <v>13</v>
      </c>
      <c r="G24" s="147" t="s">
        <v>13</v>
      </c>
      <c r="H24" s="147" t="s">
        <v>23</v>
      </c>
      <c r="I24" s="147" t="s">
        <v>18</v>
      </c>
      <c r="J24" s="147" t="s">
        <v>18</v>
      </c>
      <c r="L24" s="140">
        <f t="shared" si="1"/>
        <v>56.25</v>
      </c>
      <c r="M24" s="140">
        <f t="shared" si="2"/>
        <v>66.25</v>
      </c>
      <c r="N24" s="140">
        <f t="shared" si="3"/>
        <v>40</v>
      </c>
      <c r="O24" s="140">
        <f t="shared" si="4"/>
        <v>40</v>
      </c>
      <c r="P24" s="140">
        <f t="shared" si="5"/>
        <v>66.25</v>
      </c>
      <c r="Q24" s="140">
        <f t="shared" si="6"/>
        <v>66.25</v>
      </c>
      <c r="R24" s="140">
        <f t="shared" si="7"/>
        <v>81.25</v>
      </c>
      <c r="S24" s="140">
        <f t="shared" si="8"/>
        <v>76.25</v>
      </c>
      <c r="T24" s="140">
        <f t="shared" si="9"/>
        <v>76.25</v>
      </c>
    </row>
    <row r="25" spans="1:20">
      <c r="A25" s="82">
        <v>22</v>
      </c>
      <c r="B25" s="147" t="s">
        <v>14</v>
      </c>
      <c r="C25" s="147" t="s">
        <v>13</v>
      </c>
      <c r="D25" s="147" t="s">
        <v>18</v>
      </c>
      <c r="E25" s="147" t="s">
        <v>13</v>
      </c>
      <c r="F25" s="147" t="s">
        <v>13</v>
      </c>
      <c r="G25" s="147" t="s">
        <v>18</v>
      </c>
      <c r="H25" s="147" t="s">
        <v>42</v>
      </c>
      <c r="I25" s="147" t="s">
        <v>18</v>
      </c>
      <c r="J25" s="147" t="s">
        <v>18</v>
      </c>
      <c r="L25" s="140">
        <f t="shared" si="1"/>
        <v>56.25</v>
      </c>
      <c r="M25" s="140">
        <f t="shared" si="2"/>
        <v>66.25</v>
      </c>
      <c r="N25" s="140">
        <f t="shared" si="3"/>
        <v>76.25</v>
      </c>
      <c r="O25" s="140">
        <f t="shared" si="4"/>
        <v>66.25</v>
      </c>
      <c r="P25" s="140">
        <f t="shared" si="5"/>
        <v>66.25</v>
      </c>
      <c r="Q25" s="140">
        <f t="shared" si="6"/>
        <v>76.25</v>
      </c>
      <c r="R25" s="140">
        <f t="shared" si="7"/>
        <v>86.25</v>
      </c>
      <c r="S25" s="140">
        <f t="shared" si="8"/>
        <v>76.25</v>
      </c>
      <c r="T25" s="140">
        <f t="shared" si="9"/>
        <v>76.25</v>
      </c>
    </row>
    <row r="26" spans="1:20">
      <c r="A26" s="82">
        <v>23</v>
      </c>
      <c r="B26" s="147" t="s">
        <v>18</v>
      </c>
      <c r="C26" s="147" t="s">
        <v>18</v>
      </c>
      <c r="D26" s="147" t="s">
        <v>18</v>
      </c>
      <c r="E26" s="147" t="s">
        <v>18</v>
      </c>
      <c r="F26" s="147" t="s">
        <v>23</v>
      </c>
      <c r="G26" s="147" t="s">
        <v>18</v>
      </c>
      <c r="H26" s="147" t="s">
        <v>42</v>
      </c>
      <c r="I26" s="147" t="s">
        <v>18</v>
      </c>
      <c r="J26" s="147" t="s">
        <v>23</v>
      </c>
      <c r="L26" s="140">
        <f t="shared" si="1"/>
        <v>76.25</v>
      </c>
      <c r="M26" s="140">
        <f t="shared" si="2"/>
        <v>76.25</v>
      </c>
      <c r="N26" s="140">
        <f t="shared" si="3"/>
        <v>76.25</v>
      </c>
      <c r="O26" s="140">
        <f t="shared" si="4"/>
        <v>76.25</v>
      </c>
      <c r="P26" s="140">
        <f t="shared" si="5"/>
        <v>81.25</v>
      </c>
      <c r="Q26" s="140">
        <f t="shared" si="6"/>
        <v>76.25</v>
      </c>
      <c r="R26" s="140">
        <f t="shared" si="7"/>
        <v>86.25</v>
      </c>
      <c r="S26" s="140">
        <f t="shared" si="8"/>
        <v>76.25</v>
      </c>
      <c r="T26" s="140">
        <f t="shared" si="9"/>
        <v>81.25</v>
      </c>
    </row>
    <row r="27" spans="1:20">
      <c r="A27" s="82">
        <v>24</v>
      </c>
      <c r="B27" s="147" t="s">
        <v>14</v>
      </c>
      <c r="C27" s="147" t="s">
        <v>18</v>
      </c>
      <c r="D27" s="147" t="s">
        <v>13</v>
      </c>
      <c r="E27" s="147" t="s">
        <v>18</v>
      </c>
      <c r="F27" s="147" t="s">
        <v>13</v>
      </c>
      <c r="G27" s="147" t="s">
        <v>13</v>
      </c>
      <c r="H27" s="147" t="s">
        <v>23</v>
      </c>
      <c r="I27" s="147" t="s">
        <v>18</v>
      </c>
      <c r="J27" s="147" t="s">
        <v>23</v>
      </c>
      <c r="L27" s="140">
        <f t="shared" si="1"/>
        <v>56.25</v>
      </c>
      <c r="M27" s="140">
        <f t="shared" si="2"/>
        <v>76.25</v>
      </c>
      <c r="N27" s="140">
        <f t="shared" si="3"/>
        <v>66.25</v>
      </c>
      <c r="O27" s="140">
        <f t="shared" si="4"/>
        <v>76.25</v>
      </c>
      <c r="P27" s="140">
        <f t="shared" si="5"/>
        <v>66.25</v>
      </c>
      <c r="Q27" s="140">
        <f t="shared" si="6"/>
        <v>66.25</v>
      </c>
      <c r="R27" s="140">
        <f t="shared" si="7"/>
        <v>81.25</v>
      </c>
      <c r="S27" s="140">
        <f t="shared" si="8"/>
        <v>76.25</v>
      </c>
      <c r="T27" s="140">
        <f t="shared" si="9"/>
        <v>81.25</v>
      </c>
    </row>
    <row r="28" spans="1:20">
      <c r="A28" s="82">
        <v>25</v>
      </c>
      <c r="B28" s="147" t="s">
        <v>18</v>
      </c>
      <c r="C28" s="147" t="s">
        <v>13</v>
      </c>
      <c r="D28" s="147" t="s">
        <v>13</v>
      </c>
      <c r="E28" s="147" t="s">
        <v>13</v>
      </c>
      <c r="F28" s="147" t="s">
        <v>13</v>
      </c>
      <c r="G28" s="147" t="s">
        <v>13</v>
      </c>
      <c r="H28" s="147" t="s">
        <v>23</v>
      </c>
      <c r="I28" s="147" t="s">
        <v>18</v>
      </c>
      <c r="J28" s="147" t="s">
        <v>23</v>
      </c>
      <c r="L28" s="140">
        <f t="shared" si="1"/>
        <v>76.25</v>
      </c>
      <c r="M28" s="140">
        <f t="shared" si="2"/>
        <v>66.25</v>
      </c>
      <c r="N28" s="140">
        <f t="shared" si="3"/>
        <v>66.25</v>
      </c>
      <c r="O28" s="140">
        <f t="shared" si="4"/>
        <v>66.25</v>
      </c>
      <c r="P28" s="140">
        <f t="shared" si="5"/>
        <v>66.25</v>
      </c>
      <c r="Q28" s="140">
        <f t="shared" si="6"/>
        <v>66.25</v>
      </c>
      <c r="R28" s="140">
        <f t="shared" si="7"/>
        <v>81.25</v>
      </c>
      <c r="S28" s="140">
        <f t="shared" si="8"/>
        <v>76.25</v>
      </c>
      <c r="T28" s="140">
        <f t="shared" si="9"/>
        <v>81.25</v>
      </c>
    </row>
    <row r="29" spans="1:20">
      <c r="A29" s="82">
        <v>26</v>
      </c>
      <c r="B29" s="147" t="s">
        <v>18</v>
      </c>
      <c r="C29" s="147" t="s">
        <v>14</v>
      </c>
      <c r="D29" s="147" t="s">
        <v>23</v>
      </c>
      <c r="E29" s="147" t="s">
        <v>13</v>
      </c>
      <c r="F29" s="147" t="s">
        <v>14</v>
      </c>
      <c r="G29" s="147" t="s">
        <v>13</v>
      </c>
      <c r="H29" s="147" t="s">
        <v>23</v>
      </c>
      <c r="I29" s="147" t="s">
        <v>23</v>
      </c>
      <c r="J29" s="147" t="s">
        <v>23</v>
      </c>
      <c r="L29" s="140">
        <f t="shared" si="1"/>
        <v>76.25</v>
      </c>
      <c r="M29" s="140">
        <f t="shared" si="2"/>
        <v>56.25</v>
      </c>
      <c r="N29" s="140">
        <f t="shared" si="3"/>
        <v>81.25</v>
      </c>
      <c r="O29" s="140">
        <f t="shared" si="4"/>
        <v>66.25</v>
      </c>
      <c r="P29" s="140">
        <f t="shared" si="5"/>
        <v>56.25</v>
      </c>
      <c r="Q29" s="140">
        <f t="shared" si="6"/>
        <v>66.25</v>
      </c>
      <c r="R29" s="140">
        <f t="shared" si="7"/>
        <v>81.25</v>
      </c>
      <c r="S29" s="140">
        <f t="shared" si="8"/>
        <v>81.25</v>
      </c>
      <c r="T29" s="140">
        <f t="shared" si="9"/>
        <v>81.25</v>
      </c>
    </row>
    <row r="30" spans="1:20">
      <c r="A30" s="82">
        <v>27</v>
      </c>
      <c r="B30" s="147" t="s">
        <v>16</v>
      </c>
      <c r="C30" s="147" t="s">
        <v>16</v>
      </c>
      <c r="D30" s="147" t="s">
        <v>16</v>
      </c>
      <c r="E30" s="147" t="s">
        <v>16</v>
      </c>
      <c r="F30" s="147" t="s">
        <v>14</v>
      </c>
      <c r="G30" s="147" t="s">
        <v>13</v>
      </c>
      <c r="H30" s="147" t="s">
        <v>23</v>
      </c>
      <c r="I30" s="147" t="s">
        <v>18</v>
      </c>
      <c r="J30" s="147" t="s">
        <v>18</v>
      </c>
      <c r="L30" s="140">
        <f t="shared" si="1"/>
        <v>40</v>
      </c>
      <c r="M30" s="140">
        <f t="shared" si="2"/>
        <v>40</v>
      </c>
      <c r="N30" s="140">
        <f t="shared" si="3"/>
        <v>40</v>
      </c>
      <c r="O30" s="140">
        <f t="shared" si="4"/>
        <v>40</v>
      </c>
      <c r="P30" s="140">
        <f t="shared" si="5"/>
        <v>56.25</v>
      </c>
      <c r="Q30" s="140">
        <f t="shared" si="6"/>
        <v>66.25</v>
      </c>
      <c r="R30" s="140">
        <f t="shared" si="7"/>
        <v>81.25</v>
      </c>
      <c r="S30" s="140">
        <f t="shared" si="8"/>
        <v>76.25</v>
      </c>
      <c r="T30" s="140">
        <f t="shared" si="9"/>
        <v>76.25</v>
      </c>
    </row>
    <row r="31" spans="1:20">
      <c r="A31" s="82">
        <v>28</v>
      </c>
      <c r="B31" s="147" t="s">
        <v>14</v>
      </c>
      <c r="C31" s="147" t="s">
        <v>13</v>
      </c>
      <c r="D31" s="147" t="s">
        <v>18</v>
      </c>
      <c r="E31" s="147" t="s">
        <v>13</v>
      </c>
      <c r="F31" s="147" t="s">
        <v>13</v>
      </c>
      <c r="G31" s="147" t="s">
        <v>18</v>
      </c>
      <c r="H31" s="147" t="s">
        <v>35</v>
      </c>
      <c r="I31" s="147" t="s">
        <v>18</v>
      </c>
      <c r="J31" s="147" t="s">
        <v>23</v>
      </c>
      <c r="L31" s="140">
        <f t="shared" si="1"/>
        <v>56.25</v>
      </c>
      <c r="M31" s="140">
        <f t="shared" si="2"/>
        <v>66.25</v>
      </c>
      <c r="N31" s="140">
        <f t="shared" si="3"/>
        <v>76.25</v>
      </c>
      <c r="O31" s="140">
        <f t="shared" si="4"/>
        <v>66.25</v>
      </c>
      <c r="P31" s="140">
        <f t="shared" si="5"/>
        <v>66.25</v>
      </c>
      <c r="Q31" s="140">
        <f t="shared" si="6"/>
        <v>76.25</v>
      </c>
      <c r="R31" s="140">
        <f t="shared" si="7"/>
        <v>96.25</v>
      </c>
      <c r="S31" s="140">
        <f t="shared" si="8"/>
        <v>76.25</v>
      </c>
      <c r="T31" s="140">
        <f t="shared" si="9"/>
        <v>81.25</v>
      </c>
    </row>
    <row r="32" spans="1:20">
      <c r="A32" s="82">
        <v>29</v>
      </c>
      <c r="B32" s="147" t="s">
        <v>20</v>
      </c>
      <c r="C32" s="147" t="s">
        <v>16</v>
      </c>
      <c r="D32" s="147" t="s">
        <v>16</v>
      </c>
      <c r="E32" s="147" t="s">
        <v>14</v>
      </c>
      <c r="F32" s="147" t="s">
        <v>18</v>
      </c>
      <c r="G32" s="147" t="s">
        <v>13</v>
      </c>
      <c r="H32" s="147" t="s">
        <v>42</v>
      </c>
      <c r="I32" s="147" t="s">
        <v>18</v>
      </c>
      <c r="J32" s="147" t="s">
        <v>18</v>
      </c>
      <c r="L32" s="140">
        <f t="shared" si="1"/>
        <v>40</v>
      </c>
      <c r="M32" s="140">
        <f t="shared" si="2"/>
        <v>40</v>
      </c>
      <c r="N32" s="140">
        <f t="shared" si="3"/>
        <v>40</v>
      </c>
      <c r="O32" s="140">
        <f t="shared" si="4"/>
        <v>56.25</v>
      </c>
      <c r="P32" s="140">
        <f t="shared" si="5"/>
        <v>76.25</v>
      </c>
      <c r="Q32" s="140">
        <f t="shared" si="6"/>
        <v>66.25</v>
      </c>
      <c r="R32" s="140">
        <f t="shared" si="7"/>
        <v>86.25</v>
      </c>
      <c r="S32" s="140">
        <f t="shared" si="8"/>
        <v>76.25</v>
      </c>
      <c r="T32" s="140">
        <f t="shared" si="9"/>
        <v>76.25</v>
      </c>
    </row>
    <row r="33" spans="1:20">
      <c r="A33" s="82">
        <v>30</v>
      </c>
      <c r="B33" s="147" t="s">
        <v>35</v>
      </c>
      <c r="C33" s="147" t="s">
        <v>42</v>
      </c>
      <c r="D33" s="147" t="s">
        <v>35</v>
      </c>
      <c r="E33" s="147" t="s">
        <v>42</v>
      </c>
      <c r="F33" s="147" t="s">
        <v>18</v>
      </c>
      <c r="G33" s="147" t="s">
        <v>23</v>
      </c>
      <c r="H33" s="147" t="s">
        <v>42</v>
      </c>
      <c r="I33" s="147" t="s">
        <v>23</v>
      </c>
      <c r="J33" s="147" t="s">
        <v>42</v>
      </c>
      <c r="L33" s="140">
        <f t="shared" si="1"/>
        <v>96.25</v>
      </c>
      <c r="M33" s="140">
        <f t="shared" si="2"/>
        <v>86.25</v>
      </c>
      <c r="N33" s="140">
        <f t="shared" si="3"/>
        <v>96.25</v>
      </c>
      <c r="O33" s="140">
        <f t="shared" si="4"/>
        <v>86.25</v>
      </c>
      <c r="P33" s="140">
        <f t="shared" si="5"/>
        <v>76.25</v>
      </c>
      <c r="Q33" s="140">
        <f t="shared" si="6"/>
        <v>81.25</v>
      </c>
      <c r="R33" s="140">
        <f t="shared" si="7"/>
        <v>86.25</v>
      </c>
      <c r="S33" s="140">
        <f t="shared" si="8"/>
        <v>81.25</v>
      </c>
      <c r="T33" s="140">
        <f t="shared" si="9"/>
        <v>86.25</v>
      </c>
    </row>
    <row r="34" spans="1:20">
      <c r="A34" s="82">
        <v>31</v>
      </c>
      <c r="B34" s="147" t="s">
        <v>18</v>
      </c>
      <c r="C34" s="147" t="s">
        <v>13</v>
      </c>
      <c r="D34" s="147" t="s">
        <v>18</v>
      </c>
      <c r="E34" s="147" t="s">
        <v>18</v>
      </c>
      <c r="F34" s="147" t="s">
        <v>18</v>
      </c>
      <c r="G34" s="147" t="s">
        <v>13</v>
      </c>
      <c r="H34" s="147" t="s">
        <v>42</v>
      </c>
      <c r="I34" s="147" t="s">
        <v>18</v>
      </c>
      <c r="J34" s="147" t="s">
        <v>23</v>
      </c>
      <c r="L34" s="140">
        <f t="shared" si="1"/>
        <v>76.25</v>
      </c>
      <c r="M34" s="140">
        <f t="shared" si="2"/>
        <v>66.25</v>
      </c>
      <c r="N34" s="140">
        <f t="shared" si="3"/>
        <v>76.25</v>
      </c>
      <c r="O34" s="140">
        <f t="shared" si="4"/>
        <v>76.25</v>
      </c>
      <c r="P34" s="140">
        <f t="shared" si="5"/>
        <v>76.25</v>
      </c>
      <c r="Q34" s="140">
        <f t="shared" si="6"/>
        <v>66.25</v>
      </c>
      <c r="R34" s="140">
        <f t="shared" si="7"/>
        <v>86.25</v>
      </c>
      <c r="S34" s="140">
        <f t="shared" si="8"/>
        <v>76.25</v>
      </c>
      <c r="T34" s="140">
        <f t="shared" si="9"/>
        <v>81.25</v>
      </c>
    </row>
    <row r="35" spans="1:20">
      <c r="A35" s="82">
        <v>32</v>
      </c>
      <c r="B35" s="147" t="s">
        <v>13</v>
      </c>
      <c r="C35" s="147" t="s">
        <v>14</v>
      </c>
      <c r="D35" s="147" t="s">
        <v>13</v>
      </c>
      <c r="E35" s="147" t="s">
        <v>18</v>
      </c>
      <c r="F35" s="147" t="s">
        <v>13</v>
      </c>
      <c r="G35" s="147" t="s">
        <v>18</v>
      </c>
      <c r="H35" s="147" t="s">
        <v>42</v>
      </c>
      <c r="I35" s="147" t="s">
        <v>18</v>
      </c>
      <c r="J35" s="147" t="s">
        <v>23</v>
      </c>
      <c r="L35" s="140">
        <f t="shared" si="1"/>
        <v>66.25</v>
      </c>
      <c r="M35" s="140">
        <f t="shared" si="2"/>
        <v>56.25</v>
      </c>
      <c r="N35" s="140">
        <f t="shared" si="3"/>
        <v>66.25</v>
      </c>
      <c r="O35" s="140">
        <f t="shared" si="4"/>
        <v>76.25</v>
      </c>
      <c r="P35" s="140">
        <f t="shared" si="5"/>
        <v>66.25</v>
      </c>
      <c r="Q35" s="140">
        <f t="shared" si="6"/>
        <v>76.25</v>
      </c>
      <c r="R35" s="140">
        <f t="shared" si="7"/>
        <v>86.25</v>
      </c>
      <c r="S35" s="140">
        <f t="shared" si="8"/>
        <v>76.25</v>
      </c>
      <c r="T35" s="140">
        <f t="shared" si="9"/>
        <v>81.25</v>
      </c>
    </row>
    <row r="36" spans="1:20">
      <c r="A36" s="82">
        <v>33</v>
      </c>
      <c r="B36" s="147" t="s">
        <v>13</v>
      </c>
      <c r="C36" s="147" t="s">
        <v>18</v>
      </c>
      <c r="D36" s="147" t="s">
        <v>18</v>
      </c>
      <c r="E36" s="147" t="s">
        <v>18</v>
      </c>
      <c r="F36" s="147" t="s">
        <v>13</v>
      </c>
      <c r="G36" s="147" t="s">
        <v>18</v>
      </c>
      <c r="H36" s="147" t="s">
        <v>23</v>
      </c>
      <c r="I36" s="147" t="s">
        <v>18</v>
      </c>
      <c r="J36" s="147" t="s">
        <v>18</v>
      </c>
      <c r="L36" s="140">
        <f t="shared" si="1"/>
        <v>66.25</v>
      </c>
      <c r="M36" s="140">
        <f t="shared" si="2"/>
        <v>76.25</v>
      </c>
      <c r="N36" s="140">
        <f t="shared" si="3"/>
        <v>76.25</v>
      </c>
      <c r="O36" s="140">
        <f t="shared" si="4"/>
        <v>76.25</v>
      </c>
      <c r="P36" s="140">
        <f t="shared" si="5"/>
        <v>66.25</v>
      </c>
      <c r="Q36" s="140">
        <f t="shared" si="6"/>
        <v>76.25</v>
      </c>
      <c r="R36" s="140">
        <f t="shared" si="7"/>
        <v>81.25</v>
      </c>
      <c r="S36" s="140">
        <f t="shared" si="8"/>
        <v>76.25</v>
      </c>
      <c r="T36" s="140">
        <f t="shared" si="9"/>
        <v>76.25</v>
      </c>
    </row>
    <row r="37" spans="1:20">
      <c r="A37" s="82">
        <v>34</v>
      </c>
      <c r="B37" s="147" t="s">
        <v>16</v>
      </c>
      <c r="C37" s="147" t="s">
        <v>15</v>
      </c>
      <c r="D37" s="147" t="s">
        <v>14</v>
      </c>
      <c r="E37" s="147" t="s">
        <v>16</v>
      </c>
      <c r="F37" s="147" t="s">
        <v>14</v>
      </c>
      <c r="G37" s="147" t="s">
        <v>14</v>
      </c>
      <c r="H37" s="147" t="s">
        <v>23</v>
      </c>
      <c r="I37" s="147" t="s">
        <v>18</v>
      </c>
      <c r="J37" s="147" t="s">
        <v>23</v>
      </c>
      <c r="L37" s="140">
        <f t="shared" ref="L37:L61" si="10">IF(B37="O",((10*10)-3.75),IF(B37="A+",((9*10)-3.75),IF(B37="A",((8.5*10)-3.75),IF(B37="B+",((8*10)-3.75),IF(B37="B",((7*10)-3.75),IF(B37="C",((6*10)-3.75),IF(B37="P",((5*10)-3.75),40)))))))</f>
        <v>40</v>
      </c>
      <c r="M37" s="140">
        <f t="shared" ref="M37:M61" si="11">IF(C37="O",((10*10)-3.75),IF(C37="A+",((9*10)-3.75),IF(C37="A",((8.5*10)-3.75),IF(C37="B+",((8*10)-3.75),IF(C37="B",((7*10)-3.75),IF(C37="C",((6*10)-3.75),IF(C37="P",((5*10)-3.75),40)))))))</f>
        <v>46.25</v>
      </c>
      <c r="N37" s="140">
        <f t="shared" ref="N37:N61" si="12">IF(D37="O",((10*10)-3.75),IF(D37="A+",((9*10)-3.75),IF(D37="A",((8.5*10)-3.75),IF(D37="B+",((8*10)-3.75),IF(D37="B",((7*10)-3.75),IF(D37="C",((6*10)-3.75),IF(D37="P",((5*10)-3.75),40)))))))</f>
        <v>56.25</v>
      </c>
      <c r="O37" s="140">
        <f t="shared" ref="O37:O61" si="13">IF(E37="O",((10*10)-3.75),IF(E37="A+",((9*10)-3.75),IF(E37="A",((8.5*10)-3.75),IF(E37="B+",((8*10)-3.75),IF(E37="B",((7*10)-3.75),IF(E37="C",((6*10)-3.75),IF(E37="P",((5*10)-3.75),40)))))))</f>
        <v>40</v>
      </c>
      <c r="P37" s="140">
        <f t="shared" ref="P37:P61" si="14">IF(F37="O",((10*10)-3.75),IF(F37="A+",((9*10)-3.75),IF(F37="A",((8.5*10)-3.75),IF(F37="B+",((8*10)-3.75),IF(F37="B",((7*10)-3.75),IF(F37="C",((6*10)-3.75),IF(F37="P",((5*10)-3.75),40)))))))</f>
        <v>56.25</v>
      </c>
      <c r="Q37" s="140">
        <f t="shared" ref="Q37:Q61" si="15">IF(G37="O",((10*10)-3.75),IF(G37="A+",((9*10)-3.75),IF(G37="A",((8.5*10)-3.75),IF(G37="B+",((8*10)-3.75),IF(G37="B",((7*10)-3.75),IF(G37="C",((6*10)-3.75),IF(G37="P",((5*10)-3.75),40)))))))</f>
        <v>56.25</v>
      </c>
      <c r="R37" s="140">
        <f t="shared" ref="R37:R61" si="16">IF(H37="O",((10*10)-3.75),IF(H37="A+",((9*10)-3.75),IF(H37="A",((8.5*10)-3.75),IF(H37="B+",((8*10)-3.75),IF(H37="B",((7*10)-3.75),IF(H37="C",((6*10)-3.75),IF(H37="P",((5*10)-3.75),40)))))))</f>
        <v>81.25</v>
      </c>
      <c r="S37" s="140">
        <f t="shared" ref="S37:S61" si="17">IF(I37="O",((10*10)-3.75),IF(I37="A+",((9*10)-3.75),IF(I37="A",((8.5*10)-3.75),IF(I37="B+",((8*10)-3.75),IF(I37="B",((7*10)-3.75),IF(I37="C",((6*10)-3.75),IF(I37="P",((5*10)-3.75),40)))))))</f>
        <v>76.25</v>
      </c>
      <c r="T37" s="140">
        <f t="shared" ref="T37:T61" si="18">IF(J37="O",((10*10)-3.75),IF(J37="A+",((9*10)-3.75),IF(J37="A",((8.5*10)-3.75),IF(J37="B+",((8*10)-3.75),IF(J37="B",((7*10)-3.75),IF(J37="C",((6*10)-3.75),IF(J37="P",((5*10)-3.75),40)))))))</f>
        <v>81.25</v>
      </c>
    </row>
    <row r="38" spans="1:20">
      <c r="A38" s="82">
        <v>35</v>
      </c>
      <c r="B38" s="147" t="s">
        <v>16</v>
      </c>
      <c r="C38" s="147" t="s">
        <v>16</v>
      </c>
      <c r="D38" s="147" t="s">
        <v>15</v>
      </c>
      <c r="E38" s="147" t="s">
        <v>13</v>
      </c>
      <c r="F38" s="147" t="s">
        <v>14</v>
      </c>
      <c r="G38" s="147" t="s">
        <v>13</v>
      </c>
      <c r="H38" s="147" t="s">
        <v>23</v>
      </c>
      <c r="I38" s="147" t="s">
        <v>18</v>
      </c>
      <c r="J38" s="147" t="s">
        <v>18</v>
      </c>
      <c r="L38" s="140">
        <f t="shared" si="10"/>
        <v>40</v>
      </c>
      <c r="M38" s="140">
        <f t="shared" si="11"/>
        <v>40</v>
      </c>
      <c r="N38" s="140">
        <f t="shared" si="12"/>
        <v>46.25</v>
      </c>
      <c r="O38" s="140">
        <f t="shared" si="13"/>
        <v>66.25</v>
      </c>
      <c r="P38" s="140">
        <f t="shared" si="14"/>
        <v>56.25</v>
      </c>
      <c r="Q38" s="140">
        <f t="shared" si="15"/>
        <v>66.25</v>
      </c>
      <c r="R38" s="140">
        <f t="shared" si="16"/>
        <v>81.25</v>
      </c>
      <c r="S38" s="140">
        <f t="shared" si="17"/>
        <v>76.25</v>
      </c>
      <c r="T38" s="140">
        <f t="shared" si="18"/>
        <v>76.25</v>
      </c>
    </row>
    <row r="39" spans="1:20">
      <c r="A39" s="82">
        <v>36</v>
      </c>
      <c r="B39" s="147" t="s">
        <v>13</v>
      </c>
      <c r="C39" s="147" t="s">
        <v>13</v>
      </c>
      <c r="D39" s="147" t="s">
        <v>13</v>
      </c>
      <c r="E39" s="147" t="s">
        <v>13</v>
      </c>
      <c r="F39" s="147" t="s">
        <v>13</v>
      </c>
      <c r="G39" s="147" t="s">
        <v>13</v>
      </c>
      <c r="H39" s="147" t="s">
        <v>35</v>
      </c>
      <c r="I39" s="147" t="s">
        <v>18</v>
      </c>
      <c r="J39" s="147" t="s">
        <v>18</v>
      </c>
      <c r="L39" s="140">
        <f t="shared" si="10"/>
        <v>66.25</v>
      </c>
      <c r="M39" s="140">
        <f t="shared" si="11"/>
        <v>66.25</v>
      </c>
      <c r="N39" s="140">
        <f t="shared" si="12"/>
        <v>66.25</v>
      </c>
      <c r="O39" s="140">
        <f t="shared" si="13"/>
        <v>66.25</v>
      </c>
      <c r="P39" s="140">
        <f t="shared" si="14"/>
        <v>66.25</v>
      </c>
      <c r="Q39" s="140">
        <f t="shared" si="15"/>
        <v>66.25</v>
      </c>
      <c r="R39" s="140">
        <f t="shared" si="16"/>
        <v>96.25</v>
      </c>
      <c r="S39" s="140">
        <f t="shared" si="17"/>
        <v>76.25</v>
      </c>
      <c r="T39" s="140">
        <f t="shared" si="18"/>
        <v>76.25</v>
      </c>
    </row>
    <row r="40" spans="1:20">
      <c r="A40" s="82">
        <v>37</v>
      </c>
      <c r="B40" s="147" t="s">
        <v>42</v>
      </c>
      <c r="C40" s="147" t="s">
        <v>18</v>
      </c>
      <c r="D40" s="147" t="s">
        <v>13</v>
      </c>
      <c r="E40" s="147" t="s">
        <v>18</v>
      </c>
      <c r="F40" s="147" t="s">
        <v>16</v>
      </c>
      <c r="G40" s="147" t="s">
        <v>14</v>
      </c>
      <c r="H40" s="147" t="s">
        <v>42</v>
      </c>
      <c r="I40" s="147" t="s">
        <v>18</v>
      </c>
      <c r="J40" s="147" t="s">
        <v>23</v>
      </c>
      <c r="L40" s="140">
        <f t="shared" si="10"/>
        <v>86.25</v>
      </c>
      <c r="M40" s="140">
        <f t="shared" si="11"/>
        <v>76.25</v>
      </c>
      <c r="N40" s="140">
        <f t="shared" si="12"/>
        <v>66.25</v>
      </c>
      <c r="O40" s="140">
        <f t="shared" si="13"/>
        <v>76.25</v>
      </c>
      <c r="P40" s="140">
        <f t="shared" si="14"/>
        <v>40</v>
      </c>
      <c r="Q40" s="140">
        <f t="shared" si="15"/>
        <v>56.25</v>
      </c>
      <c r="R40" s="140">
        <f t="shared" si="16"/>
        <v>86.25</v>
      </c>
      <c r="S40" s="140">
        <f t="shared" si="17"/>
        <v>76.25</v>
      </c>
      <c r="T40" s="140">
        <f t="shared" si="18"/>
        <v>81.25</v>
      </c>
    </row>
    <row r="41" spans="1:20">
      <c r="A41" s="82">
        <v>38</v>
      </c>
      <c r="B41" s="147" t="s">
        <v>18</v>
      </c>
      <c r="C41" s="147" t="s">
        <v>42</v>
      </c>
      <c r="D41" s="147" t="s">
        <v>42</v>
      </c>
      <c r="E41" s="147" t="s">
        <v>23</v>
      </c>
      <c r="F41" s="147" t="s">
        <v>18</v>
      </c>
      <c r="G41" s="147" t="s">
        <v>18</v>
      </c>
      <c r="H41" s="147" t="s">
        <v>35</v>
      </c>
      <c r="I41" s="147" t="s">
        <v>18</v>
      </c>
      <c r="J41" s="147" t="s">
        <v>42</v>
      </c>
      <c r="L41" s="140">
        <f t="shared" si="10"/>
        <v>76.25</v>
      </c>
      <c r="M41" s="140">
        <f t="shared" si="11"/>
        <v>86.25</v>
      </c>
      <c r="N41" s="140">
        <f t="shared" si="12"/>
        <v>86.25</v>
      </c>
      <c r="O41" s="140">
        <f t="shared" si="13"/>
        <v>81.25</v>
      </c>
      <c r="P41" s="140">
        <f t="shared" si="14"/>
        <v>76.25</v>
      </c>
      <c r="Q41" s="140">
        <f t="shared" si="15"/>
        <v>76.25</v>
      </c>
      <c r="R41" s="140">
        <f t="shared" si="16"/>
        <v>96.25</v>
      </c>
      <c r="S41" s="140">
        <f t="shared" si="17"/>
        <v>76.25</v>
      </c>
      <c r="T41" s="140">
        <f t="shared" si="18"/>
        <v>86.25</v>
      </c>
    </row>
    <row r="42" spans="1:20">
      <c r="A42" s="82">
        <v>39</v>
      </c>
      <c r="B42" s="147" t="s">
        <v>18</v>
      </c>
      <c r="C42" s="147" t="s">
        <v>13</v>
      </c>
      <c r="D42" s="147" t="s">
        <v>13</v>
      </c>
      <c r="E42" s="147" t="s">
        <v>18</v>
      </c>
      <c r="F42" s="147" t="s">
        <v>13</v>
      </c>
      <c r="G42" s="147" t="s">
        <v>18</v>
      </c>
      <c r="H42" s="147" t="s">
        <v>23</v>
      </c>
      <c r="I42" s="147" t="s">
        <v>18</v>
      </c>
      <c r="J42" s="147" t="s">
        <v>23</v>
      </c>
      <c r="L42" s="140">
        <f t="shared" si="10"/>
        <v>76.25</v>
      </c>
      <c r="M42" s="140">
        <f t="shared" si="11"/>
        <v>66.25</v>
      </c>
      <c r="N42" s="140">
        <f t="shared" si="12"/>
        <v>66.25</v>
      </c>
      <c r="O42" s="140">
        <f t="shared" si="13"/>
        <v>76.25</v>
      </c>
      <c r="P42" s="140">
        <f t="shared" si="14"/>
        <v>66.25</v>
      </c>
      <c r="Q42" s="140">
        <f t="shared" si="15"/>
        <v>76.25</v>
      </c>
      <c r="R42" s="140">
        <f t="shared" si="16"/>
        <v>81.25</v>
      </c>
      <c r="S42" s="140">
        <f t="shared" si="17"/>
        <v>76.25</v>
      </c>
      <c r="T42" s="140">
        <f t="shared" si="18"/>
        <v>81.25</v>
      </c>
    </row>
    <row r="43" spans="1:20">
      <c r="A43" s="82">
        <v>40</v>
      </c>
      <c r="B43" s="147" t="s">
        <v>13</v>
      </c>
      <c r="C43" s="147" t="s">
        <v>16</v>
      </c>
      <c r="D43" s="147" t="s">
        <v>13</v>
      </c>
      <c r="E43" s="147" t="s">
        <v>13</v>
      </c>
      <c r="F43" s="147" t="s">
        <v>16</v>
      </c>
      <c r="G43" s="147" t="s">
        <v>16</v>
      </c>
      <c r="H43" s="147" t="s">
        <v>42</v>
      </c>
      <c r="I43" s="147" t="s">
        <v>18</v>
      </c>
      <c r="J43" s="147" t="s">
        <v>18</v>
      </c>
      <c r="L43" s="140">
        <f t="shared" si="10"/>
        <v>66.25</v>
      </c>
      <c r="M43" s="140">
        <f t="shared" si="11"/>
        <v>40</v>
      </c>
      <c r="N43" s="140">
        <f t="shared" si="12"/>
        <v>66.25</v>
      </c>
      <c r="O43" s="140">
        <f t="shared" si="13"/>
        <v>66.25</v>
      </c>
      <c r="P43" s="140">
        <f t="shared" si="14"/>
        <v>40</v>
      </c>
      <c r="Q43" s="140">
        <f t="shared" si="15"/>
        <v>40</v>
      </c>
      <c r="R43" s="140">
        <f t="shared" si="16"/>
        <v>86.25</v>
      </c>
      <c r="S43" s="140">
        <f t="shared" si="17"/>
        <v>76.25</v>
      </c>
      <c r="T43" s="140">
        <f t="shared" si="18"/>
        <v>76.25</v>
      </c>
    </row>
    <row r="44" spans="1:20">
      <c r="A44" s="82">
        <v>41</v>
      </c>
      <c r="B44" s="147" t="s">
        <v>14</v>
      </c>
      <c r="C44" s="147" t="s">
        <v>13</v>
      </c>
      <c r="D44" s="147" t="s">
        <v>18</v>
      </c>
      <c r="E44" s="147" t="s">
        <v>13</v>
      </c>
      <c r="F44" s="147" t="s">
        <v>13</v>
      </c>
      <c r="G44" s="147" t="s">
        <v>13</v>
      </c>
      <c r="H44" s="147" t="s">
        <v>42</v>
      </c>
      <c r="I44" s="147" t="s">
        <v>18</v>
      </c>
      <c r="J44" s="147" t="s">
        <v>23</v>
      </c>
      <c r="L44" s="140">
        <f t="shared" si="10"/>
        <v>56.25</v>
      </c>
      <c r="M44" s="140">
        <f t="shared" si="11"/>
        <v>66.25</v>
      </c>
      <c r="N44" s="140">
        <f t="shared" si="12"/>
        <v>76.25</v>
      </c>
      <c r="O44" s="140">
        <f t="shared" si="13"/>
        <v>66.25</v>
      </c>
      <c r="P44" s="140">
        <f t="shared" si="14"/>
        <v>66.25</v>
      </c>
      <c r="Q44" s="140">
        <f t="shared" si="15"/>
        <v>66.25</v>
      </c>
      <c r="R44" s="140">
        <f t="shared" si="16"/>
        <v>86.25</v>
      </c>
      <c r="S44" s="140">
        <f t="shared" si="17"/>
        <v>76.25</v>
      </c>
      <c r="T44" s="140">
        <f t="shared" si="18"/>
        <v>81.25</v>
      </c>
    </row>
    <row r="45" spans="1:20">
      <c r="A45" s="82">
        <v>42</v>
      </c>
      <c r="B45" s="147" t="s">
        <v>16</v>
      </c>
      <c r="C45" s="147" t="s">
        <v>14</v>
      </c>
      <c r="D45" s="147" t="s">
        <v>16</v>
      </c>
      <c r="E45" s="147" t="s">
        <v>16</v>
      </c>
      <c r="F45" s="147" t="s">
        <v>14</v>
      </c>
      <c r="G45" s="147" t="s">
        <v>13</v>
      </c>
      <c r="H45" s="147" t="s">
        <v>18</v>
      </c>
      <c r="I45" s="147" t="s">
        <v>18</v>
      </c>
      <c r="J45" s="147" t="s">
        <v>18</v>
      </c>
      <c r="L45" s="140">
        <f t="shared" si="10"/>
        <v>40</v>
      </c>
      <c r="M45" s="140">
        <f t="shared" si="11"/>
        <v>56.25</v>
      </c>
      <c r="N45" s="140">
        <f t="shared" si="12"/>
        <v>40</v>
      </c>
      <c r="O45" s="140">
        <f t="shared" si="13"/>
        <v>40</v>
      </c>
      <c r="P45" s="140">
        <f t="shared" si="14"/>
        <v>56.25</v>
      </c>
      <c r="Q45" s="140">
        <f t="shared" si="15"/>
        <v>66.25</v>
      </c>
      <c r="R45" s="140">
        <f t="shared" si="16"/>
        <v>76.25</v>
      </c>
      <c r="S45" s="140">
        <f t="shared" si="17"/>
        <v>76.25</v>
      </c>
      <c r="T45" s="140">
        <f t="shared" si="18"/>
        <v>76.25</v>
      </c>
    </row>
    <row r="46" spans="1:20">
      <c r="A46" s="82">
        <v>43</v>
      </c>
      <c r="B46" s="147" t="s">
        <v>13</v>
      </c>
      <c r="C46" s="147" t="s">
        <v>13</v>
      </c>
      <c r="D46" s="147" t="s">
        <v>13</v>
      </c>
      <c r="E46" s="147" t="s">
        <v>13</v>
      </c>
      <c r="F46" s="147" t="s">
        <v>14</v>
      </c>
      <c r="G46" s="147" t="s">
        <v>18</v>
      </c>
      <c r="H46" s="147" t="s">
        <v>18</v>
      </c>
      <c r="I46" s="147" t="s">
        <v>18</v>
      </c>
      <c r="J46" s="147" t="s">
        <v>42</v>
      </c>
      <c r="L46" s="140">
        <f t="shared" si="10"/>
        <v>66.25</v>
      </c>
      <c r="M46" s="140">
        <f t="shared" si="11"/>
        <v>66.25</v>
      </c>
      <c r="N46" s="140">
        <f t="shared" si="12"/>
        <v>66.25</v>
      </c>
      <c r="O46" s="140">
        <f t="shared" si="13"/>
        <v>66.25</v>
      </c>
      <c r="P46" s="140">
        <f t="shared" si="14"/>
        <v>56.25</v>
      </c>
      <c r="Q46" s="140">
        <f t="shared" si="15"/>
        <v>76.25</v>
      </c>
      <c r="R46" s="140">
        <f t="shared" si="16"/>
        <v>76.25</v>
      </c>
      <c r="S46" s="140">
        <f t="shared" si="17"/>
        <v>76.25</v>
      </c>
      <c r="T46" s="140">
        <f t="shared" si="18"/>
        <v>86.25</v>
      </c>
    </row>
    <row r="47" spans="1:20">
      <c r="A47" s="82">
        <v>44</v>
      </c>
      <c r="B47" s="147" t="s">
        <v>13</v>
      </c>
      <c r="C47" s="147" t="s">
        <v>13</v>
      </c>
      <c r="D47" s="147" t="s">
        <v>42</v>
      </c>
      <c r="E47" s="147" t="s">
        <v>13</v>
      </c>
      <c r="F47" s="147" t="s">
        <v>14</v>
      </c>
      <c r="G47" s="147" t="s">
        <v>18</v>
      </c>
      <c r="H47" s="147" t="s">
        <v>18</v>
      </c>
      <c r="I47" s="147" t="s">
        <v>18</v>
      </c>
      <c r="J47" s="147" t="s">
        <v>23</v>
      </c>
      <c r="L47" s="140">
        <f t="shared" si="10"/>
        <v>66.25</v>
      </c>
      <c r="M47" s="140">
        <f t="shared" si="11"/>
        <v>66.25</v>
      </c>
      <c r="N47" s="140">
        <f t="shared" si="12"/>
        <v>86.25</v>
      </c>
      <c r="O47" s="140">
        <f t="shared" si="13"/>
        <v>66.25</v>
      </c>
      <c r="P47" s="140">
        <f t="shared" si="14"/>
        <v>56.25</v>
      </c>
      <c r="Q47" s="140">
        <f t="shared" si="15"/>
        <v>76.25</v>
      </c>
      <c r="R47" s="140">
        <f t="shared" si="16"/>
        <v>76.25</v>
      </c>
      <c r="S47" s="140">
        <f t="shared" si="17"/>
        <v>76.25</v>
      </c>
      <c r="T47" s="140">
        <f t="shared" si="18"/>
        <v>81.25</v>
      </c>
    </row>
    <row r="48" spans="1:20">
      <c r="A48" s="82">
        <v>45</v>
      </c>
      <c r="B48" s="147" t="s">
        <v>20</v>
      </c>
      <c r="C48" s="147" t="s">
        <v>16</v>
      </c>
      <c r="D48" s="147" t="s">
        <v>16</v>
      </c>
      <c r="E48" s="147" t="s">
        <v>16</v>
      </c>
      <c r="F48" s="147" t="s">
        <v>16</v>
      </c>
      <c r="G48" s="147" t="s">
        <v>15</v>
      </c>
      <c r="H48" s="147" t="s">
        <v>18</v>
      </c>
      <c r="I48" s="147" t="s">
        <v>18</v>
      </c>
      <c r="J48" s="147" t="s">
        <v>18</v>
      </c>
      <c r="L48" s="140">
        <f t="shared" si="10"/>
        <v>40</v>
      </c>
      <c r="M48" s="140">
        <f t="shared" si="11"/>
        <v>40</v>
      </c>
      <c r="N48" s="140">
        <f t="shared" si="12"/>
        <v>40</v>
      </c>
      <c r="O48" s="140">
        <f t="shared" si="13"/>
        <v>40</v>
      </c>
      <c r="P48" s="140">
        <f t="shared" si="14"/>
        <v>40</v>
      </c>
      <c r="Q48" s="140">
        <f t="shared" si="15"/>
        <v>46.25</v>
      </c>
      <c r="R48" s="140">
        <f t="shared" si="16"/>
        <v>76.25</v>
      </c>
      <c r="S48" s="140">
        <f t="shared" si="17"/>
        <v>76.25</v>
      </c>
      <c r="T48" s="140">
        <f t="shared" si="18"/>
        <v>76.25</v>
      </c>
    </row>
    <row r="49" spans="1:20">
      <c r="A49" s="82">
        <v>46</v>
      </c>
      <c r="B49" s="147" t="s">
        <v>13</v>
      </c>
      <c r="C49" s="147" t="s">
        <v>13</v>
      </c>
      <c r="D49" s="147" t="s">
        <v>13</v>
      </c>
      <c r="E49" s="147" t="s">
        <v>13</v>
      </c>
      <c r="F49" s="147" t="s">
        <v>13</v>
      </c>
      <c r="G49" s="147" t="s">
        <v>13</v>
      </c>
      <c r="H49" s="147" t="s">
        <v>42</v>
      </c>
      <c r="I49" s="147" t="s">
        <v>23</v>
      </c>
      <c r="J49" s="147" t="s">
        <v>23</v>
      </c>
      <c r="L49" s="140">
        <f t="shared" si="10"/>
        <v>66.25</v>
      </c>
      <c r="M49" s="140">
        <f t="shared" si="11"/>
        <v>66.25</v>
      </c>
      <c r="N49" s="140">
        <f t="shared" si="12"/>
        <v>66.25</v>
      </c>
      <c r="O49" s="140">
        <f t="shared" si="13"/>
        <v>66.25</v>
      </c>
      <c r="P49" s="140">
        <f t="shared" si="14"/>
        <v>66.25</v>
      </c>
      <c r="Q49" s="140">
        <f t="shared" si="15"/>
        <v>66.25</v>
      </c>
      <c r="R49" s="140">
        <f t="shared" si="16"/>
        <v>86.25</v>
      </c>
      <c r="S49" s="140">
        <f t="shared" si="17"/>
        <v>81.25</v>
      </c>
      <c r="T49" s="140">
        <f t="shared" si="18"/>
        <v>81.25</v>
      </c>
    </row>
    <row r="50" spans="1:20">
      <c r="A50" s="82">
        <v>47</v>
      </c>
      <c r="B50" s="147" t="s">
        <v>42</v>
      </c>
      <c r="C50" s="147" t="s">
        <v>18</v>
      </c>
      <c r="D50" s="147" t="s">
        <v>13</v>
      </c>
      <c r="E50" s="147" t="s">
        <v>23</v>
      </c>
      <c r="F50" s="147" t="s">
        <v>42</v>
      </c>
      <c r="G50" s="147" t="s">
        <v>42</v>
      </c>
      <c r="H50" s="147" t="s">
        <v>42</v>
      </c>
      <c r="I50" s="147" t="s">
        <v>23</v>
      </c>
      <c r="J50" s="147" t="s">
        <v>42</v>
      </c>
      <c r="L50" s="140">
        <f t="shared" si="10"/>
        <v>86.25</v>
      </c>
      <c r="M50" s="140">
        <f t="shared" si="11"/>
        <v>76.25</v>
      </c>
      <c r="N50" s="140">
        <f t="shared" si="12"/>
        <v>66.25</v>
      </c>
      <c r="O50" s="140">
        <f t="shared" si="13"/>
        <v>81.25</v>
      </c>
      <c r="P50" s="140">
        <f t="shared" si="14"/>
        <v>86.25</v>
      </c>
      <c r="Q50" s="140">
        <f t="shared" si="15"/>
        <v>86.25</v>
      </c>
      <c r="R50" s="140">
        <f t="shared" si="16"/>
        <v>86.25</v>
      </c>
      <c r="S50" s="140">
        <f t="shared" si="17"/>
        <v>81.25</v>
      </c>
      <c r="T50" s="140">
        <f t="shared" si="18"/>
        <v>86.25</v>
      </c>
    </row>
    <row r="51" spans="1:20">
      <c r="A51" s="82">
        <v>48</v>
      </c>
      <c r="B51" s="147" t="s">
        <v>23</v>
      </c>
      <c r="C51" s="147" t="s">
        <v>35</v>
      </c>
      <c r="D51" s="147" t="s">
        <v>13</v>
      </c>
      <c r="E51" s="147" t="s">
        <v>35</v>
      </c>
      <c r="F51" s="147" t="s">
        <v>18</v>
      </c>
      <c r="G51" s="147" t="s">
        <v>42</v>
      </c>
      <c r="H51" s="147" t="s">
        <v>35</v>
      </c>
      <c r="I51" s="147" t="s">
        <v>23</v>
      </c>
      <c r="J51" s="147" t="s">
        <v>35</v>
      </c>
      <c r="L51" s="140">
        <f t="shared" si="10"/>
        <v>81.25</v>
      </c>
      <c r="M51" s="140">
        <f t="shared" si="11"/>
        <v>96.25</v>
      </c>
      <c r="N51" s="140">
        <f t="shared" si="12"/>
        <v>66.25</v>
      </c>
      <c r="O51" s="140">
        <f t="shared" si="13"/>
        <v>96.25</v>
      </c>
      <c r="P51" s="140">
        <f t="shared" si="14"/>
        <v>76.25</v>
      </c>
      <c r="Q51" s="140">
        <f t="shared" si="15"/>
        <v>86.25</v>
      </c>
      <c r="R51" s="140">
        <f t="shared" si="16"/>
        <v>96.25</v>
      </c>
      <c r="S51" s="140">
        <f t="shared" si="17"/>
        <v>81.25</v>
      </c>
      <c r="T51" s="140">
        <f t="shared" si="18"/>
        <v>96.25</v>
      </c>
    </row>
    <row r="52" spans="1:20">
      <c r="A52" s="82">
        <v>49</v>
      </c>
      <c r="B52" s="147" t="s">
        <v>18</v>
      </c>
      <c r="C52" s="147" t="s">
        <v>18</v>
      </c>
      <c r="D52" s="147" t="s">
        <v>23</v>
      </c>
      <c r="E52" s="147" t="s">
        <v>18</v>
      </c>
      <c r="F52" s="147" t="s">
        <v>18</v>
      </c>
      <c r="G52" s="147" t="s">
        <v>18</v>
      </c>
      <c r="H52" s="147" t="s">
        <v>42</v>
      </c>
      <c r="I52" s="147" t="s">
        <v>13</v>
      </c>
      <c r="J52" s="147" t="s">
        <v>23</v>
      </c>
      <c r="L52" s="140">
        <f t="shared" si="10"/>
        <v>76.25</v>
      </c>
      <c r="M52" s="140">
        <f t="shared" si="11"/>
        <v>76.25</v>
      </c>
      <c r="N52" s="140">
        <f t="shared" si="12"/>
        <v>81.25</v>
      </c>
      <c r="O52" s="140">
        <f t="shared" si="13"/>
        <v>76.25</v>
      </c>
      <c r="P52" s="140">
        <f t="shared" si="14"/>
        <v>76.25</v>
      </c>
      <c r="Q52" s="140">
        <f t="shared" si="15"/>
        <v>76.25</v>
      </c>
      <c r="R52" s="140">
        <f t="shared" si="16"/>
        <v>86.25</v>
      </c>
      <c r="S52" s="140">
        <f t="shared" si="17"/>
        <v>66.25</v>
      </c>
      <c r="T52" s="140">
        <f t="shared" si="18"/>
        <v>81.25</v>
      </c>
    </row>
    <row r="53" spans="1:20">
      <c r="A53" s="82">
        <v>50</v>
      </c>
      <c r="B53" s="147" t="s">
        <v>16</v>
      </c>
      <c r="C53" s="147" t="s">
        <v>18</v>
      </c>
      <c r="D53" s="147" t="s">
        <v>14</v>
      </c>
      <c r="E53" s="147" t="s">
        <v>18</v>
      </c>
      <c r="F53" s="147" t="s">
        <v>13</v>
      </c>
      <c r="G53" s="147" t="s">
        <v>13</v>
      </c>
      <c r="H53" s="147" t="s">
        <v>42</v>
      </c>
      <c r="I53" s="147" t="s">
        <v>18</v>
      </c>
      <c r="J53" s="147" t="s">
        <v>23</v>
      </c>
      <c r="L53" s="140">
        <f t="shared" si="10"/>
        <v>40</v>
      </c>
      <c r="M53" s="140">
        <f t="shared" si="11"/>
        <v>76.25</v>
      </c>
      <c r="N53" s="140">
        <f t="shared" si="12"/>
        <v>56.25</v>
      </c>
      <c r="O53" s="140">
        <f t="shared" si="13"/>
        <v>76.25</v>
      </c>
      <c r="P53" s="140">
        <f t="shared" si="14"/>
        <v>66.25</v>
      </c>
      <c r="Q53" s="140">
        <f t="shared" si="15"/>
        <v>66.25</v>
      </c>
      <c r="R53" s="140">
        <f t="shared" si="16"/>
        <v>86.25</v>
      </c>
      <c r="S53" s="140">
        <f t="shared" si="17"/>
        <v>76.25</v>
      </c>
      <c r="T53" s="140">
        <f t="shared" si="18"/>
        <v>81.25</v>
      </c>
    </row>
    <row r="54" spans="1:20">
      <c r="A54" s="82">
        <v>51</v>
      </c>
      <c r="B54" s="147" t="s">
        <v>16</v>
      </c>
      <c r="C54" s="147" t="s">
        <v>13</v>
      </c>
      <c r="D54" s="147" t="s">
        <v>16</v>
      </c>
      <c r="E54" s="147" t="s">
        <v>13</v>
      </c>
      <c r="F54" s="147" t="s">
        <v>14</v>
      </c>
      <c r="G54" s="147" t="s">
        <v>13</v>
      </c>
      <c r="H54" s="147" t="s">
        <v>23</v>
      </c>
      <c r="I54" s="147" t="s">
        <v>18</v>
      </c>
      <c r="J54" s="147" t="s">
        <v>18</v>
      </c>
      <c r="L54" s="140">
        <f t="shared" si="10"/>
        <v>40</v>
      </c>
      <c r="M54" s="140">
        <f t="shared" si="11"/>
        <v>66.25</v>
      </c>
      <c r="N54" s="140">
        <f t="shared" si="12"/>
        <v>40</v>
      </c>
      <c r="O54" s="140">
        <f t="shared" si="13"/>
        <v>66.25</v>
      </c>
      <c r="P54" s="140">
        <f t="shared" si="14"/>
        <v>56.25</v>
      </c>
      <c r="Q54" s="140">
        <f t="shared" si="15"/>
        <v>66.25</v>
      </c>
      <c r="R54" s="140">
        <f t="shared" si="16"/>
        <v>81.25</v>
      </c>
      <c r="S54" s="140">
        <f t="shared" si="17"/>
        <v>76.25</v>
      </c>
      <c r="T54" s="140">
        <f t="shared" si="18"/>
        <v>76.25</v>
      </c>
    </row>
    <row r="55" spans="1:20">
      <c r="A55" s="82">
        <v>52</v>
      </c>
      <c r="B55" s="147" t="s">
        <v>13</v>
      </c>
      <c r="C55" s="147" t="s">
        <v>18</v>
      </c>
      <c r="D55" s="147" t="s">
        <v>13</v>
      </c>
      <c r="E55" s="147" t="s">
        <v>18</v>
      </c>
      <c r="F55" s="147" t="s">
        <v>18</v>
      </c>
      <c r="G55" s="147" t="s">
        <v>13</v>
      </c>
      <c r="H55" s="147" t="s">
        <v>42</v>
      </c>
      <c r="I55" s="147" t="s">
        <v>13</v>
      </c>
      <c r="J55" s="147" t="s">
        <v>23</v>
      </c>
      <c r="L55" s="140">
        <f t="shared" si="10"/>
        <v>66.25</v>
      </c>
      <c r="M55" s="140">
        <f t="shared" si="11"/>
        <v>76.25</v>
      </c>
      <c r="N55" s="140">
        <f t="shared" si="12"/>
        <v>66.25</v>
      </c>
      <c r="O55" s="140">
        <f t="shared" si="13"/>
        <v>76.25</v>
      </c>
      <c r="P55" s="140">
        <f t="shared" si="14"/>
        <v>76.25</v>
      </c>
      <c r="Q55" s="140">
        <f t="shared" si="15"/>
        <v>66.25</v>
      </c>
      <c r="R55" s="140">
        <f t="shared" si="16"/>
        <v>86.25</v>
      </c>
      <c r="S55" s="140">
        <f t="shared" si="17"/>
        <v>66.25</v>
      </c>
      <c r="T55" s="140">
        <f t="shared" si="18"/>
        <v>81.25</v>
      </c>
    </row>
    <row r="56" spans="1:20">
      <c r="A56" s="82">
        <v>53</v>
      </c>
      <c r="B56" s="147" t="s">
        <v>18</v>
      </c>
      <c r="C56" s="147" t="s">
        <v>18</v>
      </c>
      <c r="D56" s="147" t="s">
        <v>13</v>
      </c>
      <c r="E56" s="147" t="s">
        <v>18</v>
      </c>
      <c r="F56" s="147" t="s">
        <v>13</v>
      </c>
      <c r="G56" s="147" t="s">
        <v>18</v>
      </c>
      <c r="H56" s="147" t="s">
        <v>23</v>
      </c>
      <c r="I56" s="147" t="s">
        <v>18</v>
      </c>
      <c r="J56" s="147" t="s">
        <v>42</v>
      </c>
      <c r="L56" s="140">
        <f t="shared" si="10"/>
        <v>76.25</v>
      </c>
      <c r="M56" s="140">
        <f t="shared" si="11"/>
        <v>76.25</v>
      </c>
      <c r="N56" s="140">
        <f t="shared" si="12"/>
        <v>66.25</v>
      </c>
      <c r="O56" s="140">
        <f t="shared" si="13"/>
        <v>76.25</v>
      </c>
      <c r="P56" s="140">
        <f t="shared" si="14"/>
        <v>66.25</v>
      </c>
      <c r="Q56" s="140">
        <f t="shared" si="15"/>
        <v>76.25</v>
      </c>
      <c r="R56" s="140">
        <f t="shared" si="16"/>
        <v>81.25</v>
      </c>
      <c r="S56" s="140">
        <f t="shared" si="17"/>
        <v>76.25</v>
      </c>
      <c r="T56" s="140">
        <f t="shared" si="18"/>
        <v>86.25</v>
      </c>
    </row>
    <row r="57" spans="1:20">
      <c r="A57" s="82">
        <v>54</v>
      </c>
      <c r="B57" s="147" t="s">
        <v>14</v>
      </c>
      <c r="C57" s="147" t="s">
        <v>13</v>
      </c>
      <c r="D57" s="147" t="s">
        <v>14</v>
      </c>
      <c r="E57" s="147" t="s">
        <v>13</v>
      </c>
      <c r="F57" s="147" t="s">
        <v>13</v>
      </c>
      <c r="G57" s="147" t="s">
        <v>13</v>
      </c>
      <c r="H57" s="147" t="s">
        <v>42</v>
      </c>
      <c r="I57" s="147" t="s">
        <v>18</v>
      </c>
      <c r="J57" s="147" t="s">
        <v>23</v>
      </c>
      <c r="L57" s="140">
        <f t="shared" si="10"/>
        <v>56.25</v>
      </c>
      <c r="M57" s="140">
        <f t="shared" si="11"/>
        <v>66.25</v>
      </c>
      <c r="N57" s="140">
        <f t="shared" si="12"/>
        <v>56.25</v>
      </c>
      <c r="O57" s="140">
        <f t="shared" si="13"/>
        <v>66.25</v>
      </c>
      <c r="P57" s="140">
        <f t="shared" si="14"/>
        <v>66.25</v>
      </c>
      <c r="Q57" s="140">
        <f t="shared" si="15"/>
        <v>66.25</v>
      </c>
      <c r="R57" s="140">
        <f t="shared" si="16"/>
        <v>86.25</v>
      </c>
      <c r="S57" s="140">
        <f t="shared" si="17"/>
        <v>76.25</v>
      </c>
      <c r="T57" s="140">
        <f t="shared" si="18"/>
        <v>81.25</v>
      </c>
    </row>
    <row r="58" spans="1:20">
      <c r="A58" s="82">
        <v>55</v>
      </c>
      <c r="B58" s="147" t="s">
        <v>16</v>
      </c>
      <c r="C58" s="147" t="s">
        <v>16</v>
      </c>
      <c r="D58" s="147" t="s">
        <v>16</v>
      </c>
      <c r="E58" s="147" t="s">
        <v>16</v>
      </c>
      <c r="F58" s="147" t="s">
        <v>13</v>
      </c>
      <c r="G58" s="147" t="s">
        <v>13</v>
      </c>
      <c r="H58" s="147" t="s">
        <v>18</v>
      </c>
      <c r="I58" s="147" t="s">
        <v>13</v>
      </c>
      <c r="J58" s="147" t="s">
        <v>18</v>
      </c>
      <c r="L58" s="140">
        <f t="shared" si="10"/>
        <v>40</v>
      </c>
      <c r="M58" s="140">
        <f t="shared" si="11"/>
        <v>40</v>
      </c>
      <c r="N58" s="140">
        <f t="shared" si="12"/>
        <v>40</v>
      </c>
      <c r="O58" s="140">
        <f t="shared" si="13"/>
        <v>40</v>
      </c>
      <c r="P58" s="140">
        <f t="shared" si="14"/>
        <v>66.25</v>
      </c>
      <c r="Q58" s="140">
        <f t="shared" si="15"/>
        <v>66.25</v>
      </c>
      <c r="R58" s="140">
        <f t="shared" si="16"/>
        <v>76.25</v>
      </c>
      <c r="S58" s="140">
        <f t="shared" si="17"/>
        <v>66.25</v>
      </c>
      <c r="T58" s="140">
        <f t="shared" si="18"/>
        <v>76.25</v>
      </c>
    </row>
    <row r="59" spans="1:20">
      <c r="A59" s="82">
        <v>56</v>
      </c>
      <c r="B59" s="147" t="s">
        <v>18</v>
      </c>
      <c r="C59" s="147" t="s">
        <v>18</v>
      </c>
      <c r="D59" s="147" t="s">
        <v>14</v>
      </c>
      <c r="E59" s="147" t="s">
        <v>18</v>
      </c>
      <c r="F59" s="147" t="s">
        <v>18</v>
      </c>
      <c r="G59" s="147" t="s">
        <v>14</v>
      </c>
      <c r="H59" s="147" t="s">
        <v>35</v>
      </c>
      <c r="I59" s="147" t="s">
        <v>18</v>
      </c>
      <c r="J59" s="147" t="s">
        <v>23</v>
      </c>
      <c r="L59" s="140">
        <f t="shared" si="10"/>
        <v>76.25</v>
      </c>
      <c r="M59" s="140">
        <f t="shared" si="11"/>
        <v>76.25</v>
      </c>
      <c r="N59" s="140">
        <f t="shared" si="12"/>
        <v>56.25</v>
      </c>
      <c r="O59" s="140">
        <f t="shared" si="13"/>
        <v>76.25</v>
      </c>
      <c r="P59" s="140">
        <f t="shared" si="14"/>
        <v>76.25</v>
      </c>
      <c r="Q59" s="140">
        <f t="shared" si="15"/>
        <v>56.25</v>
      </c>
      <c r="R59" s="140">
        <f t="shared" si="16"/>
        <v>96.25</v>
      </c>
      <c r="S59" s="140">
        <f t="shared" si="17"/>
        <v>76.25</v>
      </c>
      <c r="T59" s="140">
        <f t="shared" si="18"/>
        <v>81.25</v>
      </c>
    </row>
    <row r="60" spans="1:20">
      <c r="A60" s="82">
        <v>57</v>
      </c>
      <c r="B60" s="147" t="s">
        <v>13</v>
      </c>
      <c r="C60" s="147" t="s">
        <v>13</v>
      </c>
      <c r="D60" s="147" t="s">
        <v>13</v>
      </c>
      <c r="E60" s="147" t="s">
        <v>13</v>
      </c>
      <c r="F60" s="147" t="s">
        <v>13</v>
      </c>
      <c r="G60" s="147" t="s">
        <v>18</v>
      </c>
      <c r="H60" s="147" t="s">
        <v>42</v>
      </c>
      <c r="I60" s="147" t="s">
        <v>18</v>
      </c>
      <c r="J60" s="147" t="s">
        <v>23</v>
      </c>
      <c r="L60" s="140">
        <f t="shared" si="10"/>
        <v>66.25</v>
      </c>
      <c r="M60" s="140">
        <f t="shared" si="11"/>
        <v>66.25</v>
      </c>
      <c r="N60" s="140">
        <f t="shared" si="12"/>
        <v>66.25</v>
      </c>
      <c r="O60" s="140">
        <f t="shared" si="13"/>
        <v>66.25</v>
      </c>
      <c r="P60" s="140">
        <f t="shared" si="14"/>
        <v>66.25</v>
      </c>
      <c r="Q60" s="140">
        <f t="shared" si="15"/>
        <v>76.25</v>
      </c>
      <c r="R60" s="140">
        <f t="shared" si="16"/>
        <v>86.25</v>
      </c>
      <c r="S60" s="140">
        <f t="shared" si="17"/>
        <v>76.25</v>
      </c>
      <c r="T60" s="140">
        <f t="shared" si="18"/>
        <v>81.25</v>
      </c>
    </row>
    <row r="61" spans="1:20">
      <c r="A61" s="82">
        <v>58</v>
      </c>
      <c r="B61" s="147" t="s">
        <v>16</v>
      </c>
      <c r="C61" s="147" t="s">
        <v>16</v>
      </c>
      <c r="D61" s="147" t="s">
        <v>16</v>
      </c>
      <c r="E61" s="147" t="s">
        <v>16</v>
      </c>
      <c r="F61" s="147" t="s">
        <v>16</v>
      </c>
      <c r="G61" s="147" t="s">
        <v>16</v>
      </c>
      <c r="H61" s="147" t="s">
        <v>18</v>
      </c>
      <c r="I61" s="147" t="s">
        <v>18</v>
      </c>
      <c r="J61" s="147" t="s">
        <v>18</v>
      </c>
      <c r="L61" s="140">
        <f t="shared" si="10"/>
        <v>40</v>
      </c>
      <c r="M61" s="140">
        <f t="shared" si="11"/>
        <v>40</v>
      </c>
      <c r="N61" s="140">
        <f t="shared" si="12"/>
        <v>40</v>
      </c>
      <c r="O61" s="140">
        <f t="shared" si="13"/>
        <v>40</v>
      </c>
      <c r="P61" s="140">
        <f t="shared" si="14"/>
        <v>40</v>
      </c>
      <c r="Q61" s="140">
        <f t="shared" si="15"/>
        <v>40</v>
      </c>
      <c r="R61" s="140">
        <f t="shared" si="16"/>
        <v>76.25</v>
      </c>
      <c r="S61" s="140">
        <f t="shared" si="17"/>
        <v>76.25</v>
      </c>
      <c r="T61" s="140">
        <f t="shared" si="18"/>
        <v>76.25</v>
      </c>
    </row>
    <row r="63" spans="1:20">
      <c r="A63" s="148">
        <v>0.7</v>
      </c>
      <c r="B63" s="82">
        <f>ROUND((L63/$A$61)*100,0)</f>
        <v>40</v>
      </c>
      <c r="C63" s="82">
        <f t="shared" ref="C63:J63" si="19">ROUND((M63/$A$61)*100,0)</f>
        <v>38</v>
      </c>
      <c r="D63" s="82">
        <f t="shared" si="19"/>
        <v>41</v>
      </c>
      <c r="E63" s="82">
        <f t="shared" si="19"/>
        <v>47</v>
      </c>
      <c r="F63" s="82">
        <f t="shared" si="19"/>
        <v>29</v>
      </c>
      <c r="G63" s="82">
        <f t="shared" si="19"/>
        <v>41</v>
      </c>
      <c r="H63" s="82">
        <f t="shared" si="19"/>
        <v>98</v>
      </c>
      <c r="I63" s="82">
        <f t="shared" si="19"/>
        <v>91</v>
      </c>
      <c r="J63" s="82">
        <f t="shared" si="19"/>
        <v>97</v>
      </c>
      <c r="K63" s="84">
        <v>70</v>
      </c>
      <c r="L63" s="141">
        <f>COUNTIF(L$4:L$61,"&gt;=70")</f>
        <v>23</v>
      </c>
      <c r="M63" s="141">
        <f t="shared" ref="M63:T63" si="20">COUNTIF(M$4:M$61,"&gt;=70")</f>
        <v>22</v>
      </c>
      <c r="N63" s="141">
        <f t="shared" si="20"/>
        <v>24</v>
      </c>
      <c r="O63" s="141">
        <f t="shared" si="20"/>
        <v>27</v>
      </c>
      <c r="P63" s="141">
        <f t="shared" si="20"/>
        <v>17</v>
      </c>
      <c r="Q63" s="141">
        <f t="shared" si="20"/>
        <v>24</v>
      </c>
      <c r="R63" s="141">
        <f t="shared" si="20"/>
        <v>57</v>
      </c>
      <c r="S63" s="141">
        <f t="shared" si="20"/>
        <v>53</v>
      </c>
      <c r="T63" s="141">
        <f t="shared" si="20"/>
        <v>56</v>
      </c>
    </row>
    <row r="64" spans="1:20">
      <c r="A64" s="148">
        <v>0.65</v>
      </c>
      <c r="B64" s="82">
        <f>ROUND((L64/$A$61)*100,0)</f>
        <v>57</v>
      </c>
      <c r="C64" s="82">
        <f>ROUND((M64/$A$61)*100,0)</f>
        <v>71</v>
      </c>
      <c r="D64" s="82">
        <f>ROUND((N64/$A$61)*100,0)</f>
        <v>69</v>
      </c>
      <c r="E64" s="82">
        <f>ROUND((O64/$A$61)*100,0)</f>
        <v>76</v>
      </c>
      <c r="F64" s="82">
        <f>ROUND((P64/$A$61)*100,0)</f>
        <v>69</v>
      </c>
      <c r="G64" s="82">
        <f>ROUND((Q64/$A$61)*100,0)</f>
        <v>83</v>
      </c>
      <c r="H64" s="82">
        <f>ROUND((R64/$A$61)*100,0)</f>
        <v>100</v>
      </c>
      <c r="I64" s="82">
        <f>ROUND((S64/$A$61)*100,0)</f>
        <v>100</v>
      </c>
      <c r="J64" s="82">
        <f>ROUND((T64/$A$61)*100,0)</f>
        <v>100</v>
      </c>
      <c r="K64" s="84">
        <v>65</v>
      </c>
      <c r="L64" s="141">
        <f>COUNTIF(L$4:L$61,"&gt;=65")</f>
        <v>33</v>
      </c>
      <c r="M64" s="141">
        <f t="shared" ref="M64:T64" si="21">COUNTIF(M$4:M$61,"&gt;=65")</f>
        <v>41</v>
      </c>
      <c r="N64" s="141">
        <f t="shared" si="21"/>
        <v>40</v>
      </c>
      <c r="O64" s="141">
        <f t="shared" si="21"/>
        <v>44</v>
      </c>
      <c r="P64" s="141">
        <f t="shared" si="21"/>
        <v>40</v>
      </c>
      <c r="Q64" s="141">
        <f t="shared" si="21"/>
        <v>48</v>
      </c>
      <c r="R64" s="141">
        <f t="shared" si="21"/>
        <v>58</v>
      </c>
      <c r="S64" s="141">
        <f t="shared" si="21"/>
        <v>58</v>
      </c>
      <c r="T64" s="141">
        <f t="shared" si="21"/>
        <v>58</v>
      </c>
    </row>
    <row r="65" spans="1:20">
      <c r="A65" s="148">
        <v>0.6</v>
      </c>
      <c r="B65" s="82">
        <f>ROUND((L65/$A$61)*100,0)</f>
        <v>72</v>
      </c>
      <c r="C65" s="82">
        <f>ROUND((M65/$A$61)*100,0)</f>
        <v>79</v>
      </c>
      <c r="D65" s="82">
        <f>ROUND((N65/$A$61)*100,0)</f>
        <v>76</v>
      </c>
      <c r="E65" s="82">
        <f>ROUND((O65/$A$61)*100,0)</f>
        <v>81</v>
      </c>
      <c r="F65" s="82">
        <f>ROUND((P65/$A$61)*100,0)</f>
        <v>91</v>
      </c>
      <c r="G65" s="82">
        <f>ROUND((Q65/$A$61)*100,0)</f>
        <v>91</v>
      </c>
      <c r="H65" s="82">
        <f>ROUND((R65/$A$61)*100,0)</f>
        <v>100</v>
      </c>
      <c r="I65" s="82">
        <f>ROUND((S65/$A$61)*100,0)</f>
        <v>100</v>
      </c>
      <c r="J65" s="82">
        <f>ROUND((T65/$A$61)*100,0)</f>
        <v>100</v>
      </c>
      <c r="K65" s="84">
        <v>55</v>
      </c>
      <c r="L65" s="141">
        <f>COUNTIF(L$4:L$61,"&gt;=55")</f>
        <v>42</v>
      </c>
      <c r="M65" s="141">
        <f t="shared" ref="M65:T65" si="22">COUNTIF(M$4:M$61,"&gt;=55")</f>
        <v>46</v>
      </c>
      <c r="N65" s="141">
        <f t="shared" si="22"/>
        <v>44</v>
      </c>
      <c r="O65" s="141">
        <f t="shared" si="22"/>
        <v>47</v>
      </c>
      <c r="P65" s="141">
        <f t="shared" si="22"/>
        <v>53</v>
      </c>
      <c r="Q65" s="141">
        <f t="shared" si="22"/>
        <v>53</v>
      </c>
      <c r="R65" s="141">
        <f t="shared" si="22"/>
        <v>58</v>
      </c>
      <c r="S65" s="141">
        <f t="shared" si="22"/>
        <v>58</v>
      </c>
      <c r="T65" s="141">
        <f t="shared" si="22"/>
        <v>58</v>
      </c>
    </row>
    <row r="67" spans="21:21">
      <c r="U67" s="150" t="s">
        <v>207</v>
      </c>
    </row>
    <row r="68" spans="9:21">
      <c r="I68" s="86" t="s">
        <v>208</v>
      </c>
      <c r="J68" s="86"/>
      <c r="K68" s="86"/>
      <c r="L68" s="149">
        <f>IF(B63&gt;70,3,IF(B63&gt;60,2,IF(B63&gt;50,1,0)))</f>
        <v>0</v>
      </c>
      <c r="M68" s="149">
        <f t="shared" ref="M68:T68" si="23">IF(C63&gt;70,3,IF(C63&gt;60,2,IF(C63&gt;50,1,0)))</f>
        <v>0</v>
      </c>
      <c r="N68" s="149">
        <f t="shared" si="23"/>
        <v>0</v>
      </c>
      <c r="O68" s="149">
        <f t="shared" si="23"/>
        <v>0</v>
      </c>
      <c r="P68" s="149">
        <f t="shared" si="23"/>
        <v>0</v>
      </c>
      <c r="Q68" s="149">
        <f t="shared" si="23"/>
        <v>0</v>
      </c>
      <c r="R68" s="149">
        <f t="shared" si="23"/>
        <v>3</v>
      </c>
      <c r="S68" s="149">
        <f t="shared" si="23"/>
        <v>3</v>
      </c>
      <c r="T68" s="149">
        <f t="shared" si="23"/>
        <v>3</v>
      </c>
      <c r="U68" s="150">
        <f>ROUND((SUM(L68:T68)/9),0)</f>
        <v>1</v>
      </c>
    </row>
    <row r="69" spans="9:21">
      <c r="I69" s="87" t="s">
        <v>209</v>
      </c>
      <c r="J69" s="87"/>
      <c r="K69" s="87"/>
      <c r="L69" s="149">
        <f t="shared" ref="L69:T69" si="24">IF(B64&gt;70,3,IF(B64&gt;60,2,IF(B64&gt;50,1,0)))</f>
        <v>1</v>
      </c>
      <c r="M69" s="149">
        <f t="shared" si="24"/>
        <v>3</v>
      </c>
      <c r="N69" s="149">
        <f t="shared" si="24"/>
        <v>2</v>
      </c>
      <c r="O69" s="149">
        <f t="shared" si="24"/>
        <v>3</v>
      </c>
      <c r="P69" s="149">
        <f t="shared" si="24"/>
        <v>2</v>
      </c>
      <c r="Q69" s="149">
        <f t="shared" si="24"/>
        <v>3</v>
      </c>
      <c r="R69" s="149">
        <f t="shared" si="24"/>
        <v>3</v>
      </c>
      <c r="S69" s="149">
        <f t="shared" si="24"/>
        <v>3</v>
      </c>
      <c r="T69" s="149">
        <f t="shared" si="24"/>
        <v>3</v>
      </c>
      <c r="U69" s="150">
        <f>ROUND((SUM(L69:T69)/9),0)</f>
        <v>3</v>
      </c>
    </row>
    <row r="70" spans="9:21">
      <c r="I70" s="87" t="s">
        <v>210</v>
      </c>
      <c r="J70" s="87"/>
      <c r="K70" s="87"/>
      <c r="L70" s="149">
        <f t="shared" ref="L70:T70" si="25">IF(B65&gt;70,3,IF(B65&gt;60,2,IF(B65&gt;50,1,0)))</f>
        <v>3</v>
      </c>
      <c r="M70" s="149">
        <f t="shared" si="25"/>
        <v>3</v>
      </c>
      <c r="N70" s="149">
        <f t="shared" si="25"/>
        <v>3</v>
      </c>
      <c r="O70" s="149">
        <f t="shared" si="25"/>
        <v>3</v>
      </c>
      <c r="P70" s="149">
        <f t="shared" si="25"/>
        <v>3</v>
      </c>
      <c r="Q70" s="149">
        <f t="shared" si="25"/>
        <v>3</v>
      </c>
      <c r="R70" s="149">
        <f t="shared" si="25"/>
        <v>3</v>
      </c>
      <c r="S70" s="149">
        <f t="shared" si="25"/>
        <v>3</v>
      </c>
      <c r="T70" s="149">
        <f t="shared" si="25"/>
        <v>3</v>
      </c>
      <c r="U70" s="150">
        <f>ROUND((SUM(L70:T70)/9),0)</f>
        <v>3</v>
      </c>
    </row>
  </sheetData>
  <mergeCells count="1">
    <mergeCell ref="A1:L1"/>
  </mergeCells>
  <conditionalFormatting sqref="B4:J61">
    <cfRule type="containsText" dxfId="3" priority="1" operator="between" text="F">
      <formula>NOT(ISERROR(SEARCH("F",B4)))</formula>
    </cfRule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3"/>
  <sheetViews>
    <sheetView topLeftCell="A43" workbookViewId="0">
      <selection activeCell="L57" sqref="L57"/>
    </sheetView>
  </sheetViews>
  <sheetFormatPr defaultColWidth="8.8" defaultRowHeight="12.75"/>
  <cols>
    <col min="21" max="21" width="8.8" style="116"/>
  </cols>
  <sheetData>
    <row r="1" ht="17.25" spans="1:12">
      <c r="A1" s="79" t="s">
        <v>211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ht="13.5"/>
    <row r="3" ht="84" customHeight="1" spans="1:20">
      <c r="A3" s="132" t="s">
        <v>212</v>
      </c>
      <c r="B3" s="133" t="s">
        <v>198</v>
      </c>
      <c r="C3" s="133" t="s">
        <v>213</v>
      </c>
      <c r="D3" s="133" t="s">
        <v>214</v>
      </c>
      <c r="E3" s="133" t="s">
        <v>215</v>
      </c>
      <c r="F3" s="133" t="s">
        <v>202</v>
      </c>
      <c r="G3" s="133" t="s">
        <v>216</v>
      </c>
      <c r="H3" s="133" t="s">
        <v>217</v>
      </c>
      <c r="I3" s="133" t="s">
        <v>218</v>
      </c>
      <c r="J3" s="133" t="s">
        <v>219</v>
      </c>
      <c r="L3" s="139" t="s">
        <v>198</v>
      </c>
      <c r="M3" s="139" t="s">
        <v>213</v>
      </c>
      <c r="N3" s="139" t="s">
        <v>214</v>
      </c>
      <c r="O3" s="139" t="s">
        <v>215</v>
      </c>
      <c r="P3" s="139" t="s">
        <v>202</v>
      </c>
      <c r="Q3" s="139" t="s">
        <v>216</v>
      </c>
      <c r="R3" s="139" t="s">
        <v>217</v>
      </c>
      <c r="S3" s="139" t="s">
        <v>218</v>
      </c>
      <c r="T3" s="139" t="s">
        <v>219</v>
      </c>
    </row>
    <row r="4" ht="17.25" spans="1:20">
      <c r="A4" s="134">
        <v>1</v>
      </c>
      <c r="B4" s="135" t="s">
        <v>14</v>
      </c>
      <c r="C4" s="136" t="s">
        <v>42</v>
      </c>
      <c r="D4" s="136" t="s">
        <v>18</v>
      </c>
      <c r="E4" s="136" t="s">
        <v>18</v>
      </c>
      <c r="F4" s="136" t="s">
        <v>18</v>
      </c>
      <c r="G4" s="136" t="s">
        <v>13</v>
      </c>
      <c r="H4" s="136" t="s">
        <v>42</v>
      </c>
      <c r="I4" s="136" t="s">
        <v>35</v>
      </c>
      <c r="J4" s="136" t="s">
        <v>42</v>
      </c>
      <c r="L4" s="140">
        <f>IF(B4="O",((10*10)-3.75),IF(B4="A+",((9*10)-3.75),IF(B4="A",((8.5*10)-3.75),IF(B4="B+",((8*10)-3.75),IF(B4="B",((7*10)-3.75),IF(B4="C",((6*10)-3.75),IF(B4="P",((5*10)-3.75),40)))))))</f>
        <v>56.25</v>
      </c>
      <c r="M4" s="140">
        <f t="shared" ref="M4:T4" si="0">IF(C4="O",((10*10)-3.75),IF(C4="A+",((9*10)-3.75),IF(C4="A",((8.5*10)-3.75),IF(C4="B+",((8*10)-3.75),IF(C4="B",((7*10)-3.75),IF(C4="C",((6*10)-3.75),IF(C4="P",((5*10)-3.75),40)))))))</f>
        <v>86.25</v>
      </c>
      <c r="N4" s="140">
        <f t="shared" si="0"/>
        <v>76.25</v>
      </c>
      <c r="O4" s="140">
        <f t="shared" si="0"/>
        <v>76.25</v>
      </c>
      <c r="P4" s="140">
        <f t="shared" si="0"/>
        <v>76.25</v>
      </c>
      <c r="Q4" s="140">
        <f t="shared" si="0"/>
        <v>66.25</v>
      </c>
      <c r="R4" s="140">
        <f t="shared" si="0"/>
        <v>86.25</v>
      </c>
      <c r="S4" s="140">
        <f t="shared" si="0"/>
        <v>96.25</v>
      </c>
      <c r="T4" s="140">
        <f t="shared" si="0"/>
        <v>86.25</v>
      </c>
    </row>
    <row r="5" ht="17.25" spans="1:20">
      <c r="A5" s="134">
        <v>2</v>
      </c>
      <c r="B5" s="137" t="s">
        <v>13</v>
      </c>
      <c r="C5" s="138" t="s">
        <v>18</v>
      </c>
      <c r="D5" s="138" t="s">
        <v>35</v>
      </c>
      <c r="E5" s="138" t="s">
        <v>18</v>
      </c>
      <c r="F5" s="138" t="s">
        <v>18</v>
      </c>
      <c r="G5" s="138" t="s">
        <v>13</v>
      </c>
      <c r="H5" s="138" t="s">
        <v>35</v>
      </c>
      <c r="I5" s="138" t="s">
        <v>42</v>
      </c>
      <c r="J5" s="138" t="s">
        <v>42</v>
      </c>
      <c r="L5" s="140">
        <f t="shared" ref="L5:L51" si="1">IF(B5="O",((10*10)-3.75),IF(B5="A+",((9*10)-3.75),IF(B5="A",((8.5*10)-3.75),IF(B5="B+",((8*10)-3.75),IF(B5="B",((7*10)-3.75),IF(B5="C",((6*10)-3.75),IF(B5="P",((5*10)-3.75),40)))))))</f>
        <v>66.25</v>
      </c>
      <c r="M5" s="140">
        <f t="shared" ref="M5:M51" si="2">IF(C5="O",((10*10)-3.75),IF(C5="A+",((9*10)-3.75),IF(C5="A",((8.5*10)-3.75),IF(C5="B+",((8*10)-3.75),IF(C5="B",((7*10)-3.75),IF(C5="C",((6*10)-3.75),IF(C5="P",((5*10)-3.75),40)))))))</f>
        <v>76.25</v>
      </c>
      <c r="N5" s="140">
        <f t="shared" ref="N5:N51" si="3">IF(D5="O",((10*10)-3.75),IF(D5="A+",((9*10)-3.75),IF(D5="A",((8.5*10)-3.75),IF(D5="B+",((8*10)-3.75),IF(D5="B",((7*10)-3.75),IF(D5="C",((6*10)-3.75),IF(D5="P",((5*10)-3.75),40)))))))</f>
        <v>96.25</v>
      </c>
      <c r="O5" s="140">
        <f t="shared" ref="O5:O51" si="4">IF(E5="O",((10*10)-3.75),IF(E5="A+",((9*10)-3.75),IF(E5="A",((8.5*10)-3.75),IF(E5="B+",((8*10)-3.75),IF(E5="B",((7*10)-3.75),IF(E5="C",((6*10)-3.75),IF(E5="P",((5*10)-3.75),40)))))))</f>
        <v>76.25</v>
      </c>
      <c r="P5" s="140">
        <f t="shared" ref="P5:P51" si="5">IF(F5="O",((10*10)-3.75),IF(F5="A+",((9*10)-3.75),IF(F5="A",((8.5*10)-3.75),IF(F5="B+",((8*10)-3.75),IF(F5="B",((7*10)-3.75),IF(F5="C",((6*10)-3.75),IF(F5="P",((5*10)-3.75),40)))))))</f>
        <v>76.25</v>
      </c>
      <c r="Q5" s="140">
        <f t="shared" ref="Q5:Q51" si="6">IF(G5="O",((10*10)-3.75),IF(G5="A+",((9*10)-3.75),IF(G5="A",((8.5*10)-3.75),IF(G5="B+",((8*10)-3.75),IF(G5="B",((7*10)-3.75),IF(G5="C",((6*10)-3.75),IF(G5="P",((5*10)-3.75),40)))))))</f>
        <v>66.25</v>
      </c>
      <c r="R5" s="140">
        <f t="shared" ref="R5:R51" si="7">IF(H5="O",((10*10)-3.75),IF(H5="A+",((9*10)-3.75),IF(H5="A",((8.5*10)-3.75),IF(H5="B+",((8*10)-3.75),IF(H5="B",((7*10)-3.75),IF(H5="C",((6*10)-3.75),IF(H5="P",((5*10)-3.75),40)))))))</f>
        <v>96.25</v>
      </c>
      <c r="S5" s="140">
        <f t="shared" ref="S5:S51" si="8">IF(I5="O",((10*10)-3.75),IF(I5="A+",((9*10)-3.75),IF(I5="A",((8.5*10)-3.75),IF(I5="B+",((8*10)-3.75),IF(I5="B",((7*10)-3.75),IF(I5="C",((6*10)-3.75),IF(I5="P",((5*10)-3.75),40)))))))</f>
        <v>86.25</v>
      </c>
      <c r="T5" s="140">
        <f t="shared" ref="T5:T51" si="9">IF(J5="O",((10*10)-3.75),IF(J5="A+",((9*10)-3.75),IF(J5="A",((8.5*10)-3.75),IF(J5="B+",((8*10)-3.75),IF(J5="B",((7*10)-3.75),IF(J5="C",((6*10)-3.75),IF(J5="P",((5*10)-3.75),40)))))))</f>
        <v>86.25</v>
      </c>
    </row>
    <row r="6" ht="17.25" spans="1:20">
      <c r="A6" s="134">
        <v>3</v>
      </c>
      <c r="B6" s="137" t="s">
        <v>20</v>
      </c>
      <c r="C6" s="138" t="s">
        <v>16</v>
      </c>
      <c r="D6" s="138" t="s">
        <v>16</v>
      </c>
      <c r="E6" s="138" t="s">
        <v>16</v>
      </c>
      <c r="F6" s="138" t="s">
        <v>16</v>
      </c>
      <c r="G6" s="138" t="s">
        <v>16</v>
      </c>
      <c r="H6" s="138" t="s">
        <v>18</v>
      </c>
      <c r="I6" s="138" t="s">
        <v>18</v>
      </c>
      <c r="J6" s="138" t="s">
        <v>13</v>
      </c>
      <c r="L6" s="140">
        <f t="shared" si="1"/>
        <v>40</v>
      </c>
      <c r="M6" s="140">
        <f t="shared" si="2"/>
        <v>40</v>
      </c>
      <c r="N6" s="140">
        <f t="shared" si="3"/>
        <v>40</v>
      </c>
      <c r="O6" s="140">
        <f t="shared" si="4"/>
        <v>40</v>
      </c>
      <c r="P6" s="140">
        <f t="shared" si="5"/>
        <v>40</v>
      </c>
      <c r="Q6" s="140">
        <f t="shared" si="6"/>
        <v>40</v>
      </c>
      <c r="R6" s="140">
        <f t="shared" si="7"/>
        <v>76.25</v>
      </c>
      <c r="S6" s="140">
        <f t="shared" si="8"/>
        <v>76.25</v>
      </c>
      <c r="T6" s="140">
        <f t="shared" si="9"/>
        <v>66.25</v>
      </c>
    </row>
    <row r="7" ht="17.25" spans="1:20">
      <c r="A7" s="134">
        <v>4</v>
      </c>
      <c r="B7" s="137" t="s">
        <v>42</v>
      </c>
      <c r="C7" s="138" t="s">
        <v>35</v>
      </c>
      <c r="D7" s="138" t="s">
        <v>42</v>
      </c>
      <c r="E7" s="138" t="s">
        <v>42</v>
      </c>
      <c r="F7" s="138" t="s">
        <v>18</v>
      </c>
      <c r="G7" s="138" t="s">
        <v>42</v>
      </c>
      <c r="H7" s="138" t="s">
        <v>42</v>
      </c>
      <c r="I7" s="138" t="s">
        <v>42</v>
      </c>
      <c r="J7" s="138" t="s">
        <v>42</v>
      </c>
      <c r="L7" s="140">
        <f t="shared" si="1"/>
        <v>86.25</v>
      </c>
      <c r="M7" s="140">
        <f t="shared" si="2"/>
        <v>96.25</v>
      </c>
      <c r="N7" s="140">
        <f t="shared" si="3"/>
        <v>86.25</v>
      </c>
      <c r="O7" s="140">
        <f t="shared" si="4"/>
        <v>86.25</v>
      </c>
      <c r="P7" s="140">
        <f t="shared" si="5"/>
        <v>76.25</v>
      </c>
      <c r="Q7" s="140">
        <f t="shared" si="6"/>
        <v>86.25</v>
      </c>
      <c r="R7" s="140">
        <f t="shared" si="7"/>
        <v>86.25</v>
      </c>
      <c r="S7" s="140">
        <f t="shared" si="8"/>
        <v>86.25</v>
      </c>
      <c r="T7" s="140">
        <f t="shared" si="9"/>
        <v>86.25</v>
      </c>
    </row>
    <row r="8" ht="17.25" spans="1:20">
      <c r="A8" s="134">
        <v>5</v>
      </c>
      <c r="B8" s="137" t="s">
        <v>16</v>
      </c>
      <c r="C8" s="138" t="s">
        <v>16</v>
      </c>
      <c r="D8" s="138" t="s">
        <v>13</v>
      </c>
      <c r="E8" s="138" t="s">
        <v>16</v>
      </c>
      <c r="F8" s="138" t="s">
        <v>14</v>
      </c>
      <c r="G8" s="138" t="s">
        <v>16</v>
      </c>
      <c r="H8" s="138" t="s">
        <v>18</v>
      </c>
      <c r="I8" s="138" t="s">
        <v>23</v>
      </c>
      <c r="J8" s="138" t="s">
        <v>13</v>
      </c>
      <c r="L8" s="140">
        <f t="shared" si="1"/>
        <v>40</v>
      </c>
      <c r="M8" s="140">
        <f t="shared" si="2"/>
        <v>40</v>
      </c>
      <c r="N8" s="140">
        <f t="shared" si="3"/>
        <v>66.25</v>
      </c>
      <c r="O8" s="140">
        <f t="shared" si="4"/>
        <v>40</v>
      </c>
      <c r="P8" s="140">
        <f t="shared" si="5"/>
        <v>56.25</v>
      </c>
      <c r="Q8" s="140">
        <f t="shared" si="6"/>
        <v>40</v>
      </c>
      <c r="R8" s="140">
        <f t="shared" si="7"/>
        <v>76.25</v>
      </c>
      <c r="S8" s="140">
        <f t="shared" si="8"/>
        <v>81.25</v>
      </c>
      <c r="T8" s="140">
        <f t="shared" si="9"/>
        <v>66.25</v>
      </c>
    </row>
    <row r="9" ht="17.25" spans="1:20">
      <c r="A9" s="134">
        <v>6</v>
      </c>
      <c r="B9" s="137" t="s">
        <v>16</v>
      </c>
      <c r="C9" s="138" t="s">
        <v>14</v>
      </c>
      <c r="D9" s="138" t="s">
        <v>23</v>
      </c>
      <c r="E9" s="138" t="s">
        <v>16</v>
      </c>
      <c r="F9" s="138" t="s">
        <v>14</v>
      </c>
      <c r="G9" s="138" t="s">
        <v>16</v>
      </c>
      <c r="H9" s="138" t="s">
        <v>18</v>
      </c>
      <c r="I9" s="138" t="s">
        <v>23</v>
      </c>
      <c r="J9" s="138" t="s">
        <v>42</v>
      </c>
      <c r="L9" s="140">
        <f t="shared" si="1"/>
        <v>40</v>
      </c>
      <c r="M9" s="140">
        <f t="shared" si="2"/>
        <v>56.25</v>
      </c>
      <c r="N9" s="140">
        <f t="shared" si="3"/>
        <v>81.25</v>
      </c>
      <c r="O9" s="140">
        <f t="shared" si="4"/>
        <v>40</v>
      </c>
      <c r="P9" s="140">
        <f t="shared" si="5"/>
        <v>56.25</v>
      </c>
      <c r="Q9" s="140">
        <f t="shared" si="6"/>
        <v>40</v>
      </c>
      <c r="R9" s="140">
        <f t="shared" si="7"/>
        <v>76.25</v>
      </c>
      <c r="S9" s="140">
        <f t="shared" si="8"/>
        <v>81.25</v>
      </c>
      <c r="T9" s="140">
        <f t="shared" si="9"/>
        <v>86.25</v>
      </c>
    </row>
    <row r="10" ht="17.25" spans="1:20">
      <c r="A10" s="134">
        <v>7</v>
      </c>
      <c r="B10" s="137" t="s">
        <v>13</v>
      </c>
      <c r="C10" s="138" t="s">
        <v>14</v>
      </c>
      <c r="D10" s="138" t="s">
        <v>18</v>
      </c>
      <c r="E10" s="138" t="s">
        <v>14</v>
      </c>
      <c r="F10" s="138" t="s">
        <v>13</v>
      </c>
      <c r="G10" s="138" t="s">
        <v>14</v>
      </c>
      <c r="H10" s="138" t="s">
        <v>23</v>
      </c>
      <c r="I10" s="138" t="s">
        <v>23</v>
      </c>
      <c r="J10" s="138" t="s">
        <v>13</v>
      </c>
      <c r="L10" s="140">
        <f t="shared" si="1"/>
        <v>66.25</v>
      </c>
      <c r="M10" s="140">
        <f t="shared" si="2"/>
        <v>56.25</v>
      </c>
      <c r="N10" s="140">
        <f t="shared" si="3"/>
        <v>76.25</v>
      </c>
      <c r="O10" s="140">
        <f t="shared" si="4"/>
        <v>56.25</v>
      </c>
      <c r="P10" s="140">
        <f t="shared" si="5"/>
        <v>66.25</v>
      </c>
      <c r="Q10" s="140">
        <f t="shared" si="6"/>
        <v>56.25</v>
      </c>
      <c r="R10" s="140">
        <f t="shared" si="7"/>
        <v>81.25</v>
      </c>
      <c r="S10" s="140">
        <f t="shared" si="8"/>
        <v>81.25</v>
      </c>
      <c r="T10" s="140">
        <f t="shared" si="9"/>
        <v>66.25</v>
      </c>
    </row>
    <row r="11" ht="17.25" spans="1:20">
      <c r="A11" s="134">
        <v>8</v>
      </c>
      <c r="B11" s="137" t="s">
        <v>18</v>
      </c>
      <c r="C11" s="138" t="s">
        <v>35</v>
      </c>
      <c r="D11" s="138" t="s">
        <v>35</v>
      </c>
      <c r="E11" s="138" t="s">
        <v>18</v>
      </c>
      <c r="F11" s="138" t="s">
        <v>23</v>
      </c>
      <c r="G11" s="138" t="s">
        <v>18</v>
      </c>
      <c r="H11" s="138" t="s">
        <v>42</v>
      </c>
      <c r="I11" s="138" t="s">
        <v>23</v>
      </c>
      <c r="J11" s="138" t="s">
        <v>23</v>
      </c>
      <c r="L11" s="140">
        <f t="shared" si="1"/>
        <v>76.25</v>
      </c>
      <c r="M11" s="140">
        <f t="shared" si="2"/>
        <v>96.25</v>
      </c>
      <c r="N11" s="140">
        <f t="shared" si="3"/>
        <v>96.25</v>
      </c>
      <c r="O11" s="140">
        <f t="shared" si="4"/>
        <v>76.25</v>
      </c>
      <c r="P11" s="140">
        <f t="shared" si="5"/>
        <v>81.25</v>
      </c>
      <c r="Q11" s="140">
        <f t="shared" si="6"/>
        <v>76.25</v>
      </c>
      <c r="R11" s="140">
        <f t="shared" si="7"/>
        <v>86.25</v>
      </c>
      <c r="S11" s="140">
        <f t="shared" si="8"/>
        <v>81.25</v>
      </c>
      <c r="T11" s="140">
        <f t="shared" si="9"/>
        <v>81.25</v>
      </c>
    </row>
    <row r="12" ht="17.25" spans="1:20">
      <c r="A12" s="134">
        <v>9</v>
      </c>
      <c r="B12" s="137" t="s">
        <v>42</v>
      </c>
      <c r="C12" s="138" t="s">
        <v>42</v>
      </c>
      <c r="D12" s="138" t="s">
        <v>13</v>
      </c>
      <c r="E12" s="138" t="s">
        <v>18</v>
      </c>
      <c r="F12" s="138" t="s">
        <v>42</v>
      </c>
      <c r="G12" s="138" t="s">
        <v>18</v>
      </c>
      <c r="H12" s="138" t="s">
        <v>42</v>
      </c>
      <c r="I12" s="138" t="s">
        <v>42</v>
      </c>
      <c r="J12" s="138" t="s">
        <v>23</v>
      </c>
      <c r="L12" s="140">
        <f t="shared" si="1"/>
        <v>86.25</v>
      </c>
      <c r="M12" s="140">
        <f t="shared" si="2"/>
        <v>86.25</v>
      </c>
      <c r="N12" s="140">
        <f t="shared" si="3"/>
        <v>66.25</v>
      </c>
      <c r="O12" s="140">
        <f t="shared" si="4"/>
        <v>76.25</v>
      </c>
      <c r="P12" s="140">
        <f t="shared" si="5"/>
        <v>86.25</v>
      </c>
      <c r="Q12" s="140">
        <f t="shared" si="6"/>
        <v>76.25</v>
      </c>
      <c r="R12" s="140">
        <f t="shared" si="7"/>
        <v>86.25</v>
      </c>
      <c r="S12" s="140">
        <f t="shared" si="8"/>
        <v>86.25</v>
      </c>
      <c r="T12" s="140">
        <f t="shared" si="9"/>
        <v>81.25</v>
      </c>
    </row>
    <row r="13" ht="17.25" spans="1:20">
      <c r="A13" s="134">
        <v>10</v>
      </c>
      <c r="B13" s="137" t="s">
        <v>18</v>
      </c>
      <c r="C13" s="138" t="s">
        <v>35</v>
      </c>
      <c r="D13" s="138" t="s">
        <v>42</v>
      </c>
      <c r="E13" s="138" t="s">
        <v>23</v>
      </c>
      <c r="F13" s="138" t="s">
        <v>18</v>
      </c>
      <c r="G13" s="138" t="s">
        <v>18</v>
      </c>
      <c r="H13" s="138" t="s">
        <v>42</v>
      </c>
      <c r="I13" s="138" t="s">
        <v>42</v>
      </c>
      <c r="J13" s="138" t="s">
        <v>35</v>
      </c>
      <c r="L13" s="140">
        <f t="shared" si="1"/>
        <v>76.25</v>
      </c>
      <c r="M13" s="140">
        <f t="shared" si="2"/>
        <v>96.25</v>
      </c>
      <c r="N13" s="140">
        <f t="shared" si="3"/>
        <v>86.25</v>
      </c>
      <c r="O13" s="140">
        <f t="shared" si="4"/>
        <v>81.25</v>
      </c>
      <c r="P13" s="140">
        <f t="shared" si="5"/>
        <v>76.25</v>
      </c>
      <c r="Q13" s="140">
        <f t="shared" si="6"/>
        <v>76.25</v>
      </c>
      <c r="R13" s="140">
        <f t="shared" si="7"/>
        <v>86.25</v>
      </c>
      <c r="S13" s="140">
        <f t="shared" si="8"/>
        <v>86.25</v>
      </c>
      <c r="T13" s="140">
        <f t="shared" si="9"/>
        <v>96.25</v>
      </c>
    </row>
    <row r="14" ht="17.25" spans="1:20">
      <c r="A14" s="134">
        <v>11</v>
      </c>
      <c r="B14" s="137" t="s">
        <v>35</v>
      </c>
      <c r="C14" s="138" t="s">
        <v>23</v>
      </c>
      <c r="D14" s="138" t="s">
        <v>23</v>
      </c>
      <c r="E14" s="138" t="s">
        <v>35</v>
      </c>
      <c r="F14" s="138" t="s">
        <v>23</v>
      </c>
      <c r="G14" s="138" t="s">
        <v>42</v>
      </c>
      <c r="H14" s="138" t="s">
        <v>35</v>
      </c>
      <c r="I14" s="138" t="s">
        <v>42</v>
      </c>
      <c r="J14" s="138" t="s">
        <v>42</v>
      </c>
      <c r="L14" s="140">
        <f t="shared" si="1"/>
        <v>96.25</v>
      </c>
      <c r="M14" s="140">
        <f t="shared" si="2"/>
        <v>81.25</v>
      </c>
      <c r="N14" s="140">
        <f t="shared" si="3"/>
        <v>81.25</v>
      </c>
      <c r="O14" s="140">
        <f t="shared" si="4"/>
        <v>96.25</v>
      </c>
      <c r="P14" s="140">
        <f t="shared" si="5"/>
        <v>81.25</v>
      </c>
      <c r="Q14" s="140">
        <f t="shared" si="6"/>
        <v>86.25</v>
      </c>
      <c r="R14" s="140">
        <f t="shared" si="7"/>
        <v>96.25</v>
      </c>
      <c r="S14" s="140">
        <f t="shared" si="8"/>
        <v>86.25</v>
      </c>
      <c r="T14" s="140">
        <f t="shared" si="9"/>
        <v>86.25</v>
      </c>
    </row>
    <row r="15" ht="17.25" spans="1:20">
      <c r="A15" s="134">
        <v>12</v>
      </c>
      <c r="B15" s="137" t="s">
        <v>13</v>
      </c>
      <c r="C15" s="138" t="s">
        <v>16</v>
      </c>
      <c r="D15" s="138" t="s">
        <v>18</v>
      </c>
      <c r="E15" s="138" t="s">
        <v>13</v>
      </c>
      <c r="F15" s="138" t="s">
        <v>14</v>
      </c>
      <c r="G15" s="138" t="s">
        <v>15</v>
      </c>
      <c r="H15" s="138" t="s">
        <v>23</v>
      </c>
      <c r="I15" s="138" t="s">
        <v>23</v>
      </c>
      <c r="J15" s="138" t="s">
        <v>18</v>
      </c>
      <c r="L15" s="140">
        <f t="shared" si="1"/>
        <v>66.25</v>
      </c>
      <c r="M15" s="140">
        <f t="shared" si="2"/>
        <v>40</v>
      </c>
      <c r="N15" s="140">
        <f t="shared" si="3"/>
        <v>76.25</v>
      </c>
      <c r="O15" s="140">
        <f t="shared" si="4"/>
        <v>66.25</v>
      </c>
      <c r="P15" s="140">
        <f t="shared" si="5"/>
        <v>56.25</v>
      </c>
      <c r="Q15" s="140">
        <f t="shared" si="6"/>
        <v>46.25</v>
      </c>
      <c r="R15" s="140">
        <f t="shared" si="7"/>
        <v>81.25</v>
      </c>
      <c r="S15" s="140">
        <f t="shared" si="8"/>
        <v>81.25</v>
      </c>
      <c r="T15" s="140">
        <f t="shared" si="9"/>
        <v>76.25</v>
      </c>
    </row>
    <row r="16" ht="17.25" spans="1:20">
      <c r="A16" s="134">
        <v>13</v>
      </c>
      <c r="B16" s="137" t="s">
        <v>16</v>
      </c>
      <c r="C16" s="138" t="s">
        <v>16</v>
      </c>
      <c r="D16" s="138" t="s">
        <v>18</v>
      </c>
      <c r="E16" s="138" t="s">
        <v>14</v>
      </c>
      <c r="F16" s="138" t="s">
        <v>13</v>
      </c>
      <c r="G16" s="138" t="s">
        <v>16</v>
      </c>
      <c r="H16" s="138" t="s">
        <v>23</v>
      </c>
      <c r="I16" s="138" t="s">
        <v>23</v>
      </c>
      <c r="J16" s="138" t="s">
        <v>23</v>
      </c>
      <c r="L16" s="140">
        <f t="shared" si="1"/>
        <v>40</v>
      </c>
      <c r="M16" s="140">
        <f t="shared" si="2"/>
        <v>40</v>
      </c>
      <c r="N16" s="140">
        <f t="shared" si="3"/>
        <v>76.25</v>
      </c>
      <c r="O16" s="140">
        <f t="shared" si="4"/>
        <v>56.25</v>
      </c>
      <c r="P16" s="140">
        <f t="shared" si="5"/>
        <v>66.25</v>
      </c>
      <c r="Q16" s="140">
        <f t="shared" si="6"/>
        <v>40</v>
      </c>
      <c r="R16" s="140">
        <f t="shared" si="7"/>
        <v>81.25</v>
      </c>
      <c r="S16" s="140">
        <f t="shared" si="8"/>
        <v>81.25</v>
      </c>
      <c r="T16" s="140">
        <f t="shared" si="9"/>
        <v>81.25</v>
      </c>
    </row>
    <row r="17" ht="17.25" spans="1:20">
      <c r="A17" s="134">
        <v>14</v>
      </c>
      <c r="B17" s="137" t="s">
        <v>23</v>
      </c>
      <c r="C17" s="138" t="s">
        <v>13</v>
      </c>
      <c r="D17" s="138" t="s">
        <v>23</v>
      </c>
      <c r="E17" s="138" t="s">
        <v>13</v>
      </c>
      <c r="F17" s="138" t="s">
        <v>18</v>
      </c>
      <c r="G17" s="138" t="s">
        <v>18</v>
      </c>
      <c r="H17" s="138" t="s">
        <v>42</v>
      </c>
      <c r="I17" s="138" t="s">
        <v>42</v>
      </c>
      <c r="J17" s="138" t="s">
        <v>42</v>
      </c>
      <c r="L17" s="140">
        <f t="shared" si="1"/>
        <v>81.25</v>
      </c>
      <c r="M17" s="140">
        <f t="shared" si="2"/>
        <v>66.25</v>
      </c>
      <c r="N17" s="140">
        <f t="shared" si="3"/>
        <v>81.25</v>
      </c>
      <c r="O17" s="140">
        <f t="shared" si="4"/>
        <v>66.25</v>
      </c>
      <c r="P17" s="140">
        <f t="shared" si="5"/>
        <v>76.25</v>
      </c>
      <c r="Q17" s="140">
        <f t="shared" si="6"/>
        <v>76.25</v>
      </c>
      <c r="R17" s="140">
        <f t="shared" si="7"/>
        <v>86.25</v>
      </c>
      <c r="S17" s="140">
        <f t="shared" si="8"/>
        <v>86.25</v>
      </c>
      <c r="T17" s="140">
        <f t="shared" si="9"/>
        <v>86.25</v>
      </c>
    </row>
    <row r="18" ht="17.25" spans="1:20">
      <c r="A18" s="134">
        <v>15</v>
      </c>
      <c r="B18" s="137" t="s">
        <v>42</v>
      </c>
      <c r="C18" s="138" t="s">
        <v>18</v>
      </c>
      <c r="D18" s="138" t="s">
        <v>42</v>
      </c>
      <c r="E18" s="138" t="s">
        <v>23</v>
      </c>
      <c r="F18" s="138" t="s">
        <v>23</v>
      </c>
      <c r="G18" s="138" t="s">
        <v>23</v>
      </c>
      <c r="H18" s="138" t="s">
        <v>35</v>
      </c>
      <c r="I18" s="138" t="s">
        <v>35</v>
      </c>
      <c r="J18" s="138" t="s">
        <v>42</v>
      </c>
      <c r="L18" s="140">
        <f t="shared" si="1"/>
        <v>86.25</v>
      </c>
      <c r="M18" s="140">
        <f t="shared" si="2"/>
        <v>76.25</v>
      </c>
      <c r="N18" s="140">
        <f t="shared" si="3"/>
        <v>86.25</v>
      </c>
      <c r="O18" s="140">
        <f t="shared" si="4"/>
        <v>81.25</v>
      </c>
      <c r="P18" s="140">
        <f t="shared" si="5"/>
        <v>81.25</v>
      </c>
      <c r="Q18" s="140">
        <f t="shared" si="6"/>
        <v>81.25</v>
      </c>
      <c r="R18" s="140">
        <f t="shared" si="7"/>
        <v>96.25</v>
      </c>
      <c r="S18" s="140">
        <f t="shared" si="8"/>
        <v>96.25</v>
      </c>
      <c r="T18" s="140">
        <f t="shared" si="9"/>
        <v>86.25</v>
      </c>
    </row>
    <row r="19" ht="17.25" spans="1:20">
      <c r="A19" s="134">
        <v>16</v>
      </c>
      <c r="B19" s="137" t="s">
        <v>14</v>
      </c>
      <c r="C19" s="138" t="s">
        <v>13</v>
      </c>
      <c r="D19" s="138" t="s">
        <v>42</v>
      </c>
      <c r="E19" s="138" t="s">
        <v>23</v>
      </c>
      <c r="F19" s="138" t="s">
        <v>18</v>
      </c>
      <c r="G19" s="138" t="s">
        <v>23</v>
      </c>
      <c r="H19" s="138" t="s">
        <v>42</v>
      </c>
      <c r="I19" s="138" t="s">
        <v>42</v>
      </c>
      <c r="J19" s="138" t="s">
        <v>35</v>
      </c>
      <c r="L19" s="140">
        <f t="shared" si="1"/>
        <v>56.25</v>
      </c>
      <c r="M19" s="140">
        <f t="shared" si="2"/>
        <v>66.25</v>
      </c>
      <c r="N19" s="140">
        <f t="shared" si="3"/>
        <v>86.25</v>
      </c>
      <c r="O19" s="140">
        <f t="shared" si="4"/>
        <v>81.25</v>
      </c>
      <c r="P19" s="140">
        <f t="shared" si="5"/>
        <v>76.25</v>
      </c>
      <c r="Q19" s="140">
        <f t="shared" si="6"/>
        <v>81.25</v>
      </c>
      <c r="R19" s="140">
        <f t="shared" si="7"/>
        <v>86.25</v>
      </c>
      <c r="S19" s="140">
        <f t="shared" si="8"/>
        <v>86.25</v>
      </c>
      <c r="T19" s="140">
        <f t="shared" si="9"/>
        <v>96.25</v>
      </c>
    </row>
    <row r="20" ht="17.25" spans="1:20">
      <c r="A20" s="134">
        <v>17</v>
      </c>
      <c r="B20" s="137" t="s">
        <v>14</v>
      </c>
      <c r="C20" s="138" t="s">
        <v>13</v>
      </c>
      <c r="D20" s="138" t="s">
        <v>35</v>
      </c>
      <c r="E20" s="138" t="s">
        <v>18</v>
      </c>
      <c r="F20" s="138" t="s">
        <v>13</v>
      </c>
      <c r="G20" s="138" t="s">
        <v>18</v>
      </c>
      <c r="H20" s="138" t="s">
        <v>35</v>
      </c>
      <c r="I20" s="138" t="s">
        <v>42</v>
      </c>
      <c r="J20" s="138" t="s">
        <v>42</v>
      </c>
      <c r="L20" s="140">
        <f t="shared" si="1"/>
        <v>56.25</v>
      </c>
      <c r="M20" s="140">
        <f t="shared" si="2"/>
        <v>66.25</v>
      </c>
      <c r="N20" s="140">
        <f t="shared" si="3"/>
        <v>96.25</v>
      </c>
      <c r="O20" s="140">
        <f t="shared" si="4"/>
        <v>76.25</v>
      </c>
      <c r="P20" s="140">
        <f t="shared" si="5"/>
        <v>66.25</v>
      </c>
      <c r="Q20" s="140">
        <f t="shared" si="6"/>
        <v>76.25</v>
      </c>
      <c r="R20" s="140">
        <f t="shared" si="7"/>
        <v>96.25</v>
      </c>
      <c r="S20" s="140">
        <f t="shared" si="8"/>
        <v>86.25</v>
      </c>
      <c r="T20" s="140">
        <f t="shared" si="9"/>
        <v>86.25</v>
      </c>
    </row>
    <row r="21" ht="17.25" spans="1:20">
      <c r="A21" s="134">
        <v>18</v>
      </c>
      <c r="B21" s="137" t="s">
        <v>18</v>
      </c>
      <c r="C21" s="138" t="s">
        <v>18</v>
      </c>
      <c r="D21" s="138" t="s">
        <v>23</v>
      </c>
      <c r="E21" s="138" t="s">
        <v>23</v>
      </c>
      <c r="F21" s="138" t="s">
        <v>13</v>
      </c>
      <c r="G21" s="138" t="s">
        <v>23</v>
      </c>
      <c r="H21" s="138" t="s">
        <v>35</v>
      </c>
      <c r="I21" s="138" t="s">
        <v>42</v>
      </c>
      <c r="J21" s="138" t="s">
        <v>23</v>
      </c>
      <c r="L21" s="140">
        <f t="shared" si="1"/>
        <v>76.25</v>
      </c>
      <c r="M21" s="140">
        <f t="shared" si="2"/>
        <v>76.25</v>
      </c>
      <c r="N21" s="140">
        <f t="shared" si="3"/>
        <v>81.25</v>
      </c>
      <c r="O21" s="140">
        <f t="shared" si="4"/>
        <v>81.25</v>
      </c>
      <c r="P21" s="140">
        <f t="shared" si="5"/>
        <v>66.25</v>
      </c>
      <c r="Q21" s="140">
        <f t="shared" si="6"/>
        <v>81.25</v>
      </c>
      <c r="R21" s="140">
        <f t="shared" si="7"/>
        <v>96.25</v>
      </c>
      <c r="S21" s="140">
        <f t="shared" si="8"/>
        <v>86.25</v>
      </c>
      <c r="T21" s="140">
        <f t="shared" si="9"/>
        <v>81.25</v>
      </c>
    </row>
    <row r="22" ht="17.25" spans="1:20">
      <c r="A22" s="134">
        <v>19</v>
      </c>
      <c r="B22" s="137" t="s">
        <v>13</v>
      </c>
      <c r="C22" s="138" t="s">
        <v>16</v>
      </c>
      <c r="D22" s="138" t="s">
        <v>42</v>
      </c>
      <c r="E22" s="138" t="s">
        <v>13</v>
      </c>
      <c r="F22" s="138" t="s">
        <v>13</v>
      </c>
      <c r="G22" s="138" t="s">
        <v>13</v>
      </c>
      <c r="H22" s="138" t="s">
        <v>42</v>
      </c>
      <c r="I22" s="138" t="s">
        <v>42</v>
      </c>
      <c r="J22" s="138" t="s">
        <v>42</v>
      </c>
      <c r="L22" s="140">
        <f t="shared" si="1"/>
        <v>66.25</v>
      </c>
      <c r="M22" s="140">
        <f t="shared" si="2"/>
        <v>40</v>
      </c>
      <c r="N22" s="140">
        <f t="shared" si="3"/>
        <v>86.25</v>
      </c>
      <c r="O22" s="140">
        <f t="shared" si="4"/>
        <v>66.25</v>
      </c>
      <c r="P22" s="140">
        <f t="shared" si="5"/>
        <v>66.25</v>
      </c>
      <c r="Q22" s="140">
        <f t="shared" si="6"/>
        <v>66.25</v>
      </c>
      <c r="R22" s="140">
        <f t="shared" si="7"/>
        <v>86.25</v>
      </c>
      <c r="S22" s="140">
        <f t="shared" si="8"/>
        <v>86.25</v>
      </c>
      <c r="T22" s="140">
        <f t="shared" si="9"/>
        <v>86.25</v>
      </c>
    </row>
    <row r="23" ht="17.25" spans="1:20">
      <c r="A23" s="134">
        <v>20</v>
      </c>
      <c r="B23" s="137" t="s">
        <v>16</v>
      </c>
      <c r="C23" s="138" t="s">
        <v>14</v>
      </c>
      <c r="D23" s="138" t="s">
        <v>16</v>
      </c>
      <c r="E23" s="138" t="s">
        <v>13</v>
      </c>
      <c r="F23" s="138" t="s">
        <v>13</v>
      </c>
      <c r="G23" s="138" t="s">
        <v>14</v>
      </c>
      <c r="H23" s="138" t="s">
        <v>23</v>
      </c>
      <c r="I23" s="138" t="s">
        <v>42</v>
      </c>
      <c r="J23" s="138" t="s">
        <v>18</v>
      </c>
      <c r="L23" s="140">
        <f t="shared" si="1"/>
        <v>40</v>
      </c>
      <c r="M23" s="140">
        <f t="shared" si="2"/>
        <v>56.25</v>
      </c>
      <c r="N23" s="140">
        <f t="shared" si="3"/>
        <v>40</v>
      </c>
      <c r="O23" s="140">
        <f t="shared" si="4"/>
        <v>66.25</v>
      </c>
      <c r="P23" s="140">
        <f t="shared" si="5"/>
        <v>66.25</v>
      </c>
      <c r="Q23" s="140">
        <f t="shared" si="6"/>
        <v>56.25</v>
      </c>
      <c r="R23" s="140">
        <f t="shared" si="7"/>
        <v>81.25</v>
      </c>
      <c r="S23" s="140">
        <f t="shared" si="8"/>
        <v>86.25</v>
      </c>
      <c r="T23" s="140">
        <f t="shared" si="9"/>
        <v>76.25</v>
      </c>
    </row>
    <row r="24" ht="17.25" spans="1:20">
      <c r="A24" s="134">
        <v>21</v>
      </c>
      <c r="B24" s="137" t="s">
        <v>13</v>
      </c>
      <c r="C24" s="138" t="s">
        <v>14</v>
      </c>
      <c r="D24" s="138" t="s">
        <v>18</v>
      </c>
      <c r="E24" s="138" t="s">
        <v>18</v>
      </c>
      <c r="F24" s="138" t="s">
        <v>18</v>
      </c>
      <c r="G24" s="138" t="s">
        <v>16</v>
      </c>
      <c r="H24" s="138" t="s">
        <v>23</v>
      </c>
      <c r="I24" s="138" t="s">
        <v>42</v>
      </c>
      <c r="J24" s="138" t="s">
        <v>42</v>
      </c>
      <c r="L24" s="140">
        <f t="shared" si="1"/>
        <v>66.25</v>
      </c>
      <c r="M24" s="140">
        <f t="shared" si="2"/>
        <v>56.25</v>
      </c>
      <c r="N24" s="140">
        <f t="shared" si="3"/>
        <v>76.25</v>
      </c>
      <c r="O24" s="140">
        <f t="shared" si="4"/>
        <v>76.25</v>
      </c>
      <c r="P24" s="140">
        <f t="shared" si="5"/>
        <v>76.25</v>
      </c>
      <c r="Q24" s="140">
        <f t="shared" si="6"/>
        <v>40</v>
      </c>
      <c r="R24" s="140">
        <f t="shared" si="7"/>
        <v>81.25</v>
      </c>
      <c r="S24" s="140">
        <f t="shared" si="8"/>
        <v>86.25</v>
      </c>
      <c r="T24" s="140">
        <f t="shared" si="9"/>
        <v>86.25</v>
      </c>
    </row>
    <row r="25" ht="17.25" spans="1:20">
      <c r="A25" s="134">
        <v>22</v>
      </c>
      <c r="B25" s="137" t="s">
        <v>15</v>
      </c>
      <c r="C25" s="138" t="s">
        <v>14</v>
      </c>
      <c r="D25" s="138" t="s">
        <v>16</v>
      </c>
      <c r="E25" s="138" t="s">
        <v>18</v>
      </c>
      <c r="F25" s="138" t="s">
        <v>13</v>
      </c>
      <c r="G25" s="138" t="s">
        <v>13</v>
      </c>
      <c r="H25" s="138" t="s">
        <v>42</v>
      </c>
      <c r="I25" s="138" t="s">
        <v>42</v>
      </c>
      <c r="J25" s="138" t="s">
        <v>23</v>
      </c>
      <c r="L25" s="140">
        <f t="shared" si="1"/>
        <v>46.25</v>
      </c>
      <c r="M25" s="140">
        <f t="shared" si="2"/>
        <v>56.25</v>
      </c>
      <c r="N25" s="140">
        <f t="shared" si="3"/>
        <v>40</v>
      </c>
      <c r="O25" s="140">
        <f t="shared" si="4"/>
        <v>76.25</v>
      </c>
      <c r="P25" s="140">
        <f t="shared" si="5"/>
        <v>66.25</v>
      </c>
      <c r="Q25" s="140">
        <f t="shared" si="6"/>
        <v>66.25</v>
      </c>
      <c r="R25" s="140">
        <f t="shared" si="7"/>
        <v>86.25</v>
      </c>
      <c r="S25" s="140">
        <f t="shared" si="8"/>
        <v>86.25</v>
      </c>
      <c r="T25" s="140">
        <f t="shared" si="9"/>
        <v>81.25</v>
      </c>
    </row>
    <row r="26" ht="17.25" spans="1:20">
      <c r="A26" s="134">
        <v>23</v>
      </c>
      <c r="B26" s="137" t="s">
        <v>23</v>
      </c>
      <c r="C26" s="138" t="s">
        <v>42</v>
      </c>
      <c r="D26" s="138" t="s">
        <v>23</v>
      </c>
      <c r="E26" s="138" t="s">
        <v>42</v>
      </c>
      <c r="F26" s="138" t="s">
        <v>18</v>
      </c>
      <c r="G26" s="138" t="s">
        <v>23</v>
      </c>
      <c r="H26" s="138" t="s">
        <v>35</v>
      </c>
      <c r="I26" s="138" t="s">
        <v>42</v>
      </c>
      <c r="J26" s="138" t="s">
        <v>42</v>
      </c>
      <c r="L26" s="140">
        <f t="shared" si="1"/>
        <v>81.25</v>
      </c>
      <c r="M26" s="140">
        <f t="shared" si="2"/>
        <v>86.25</v>
      </c>
      <c r="N26" s="140">
        <f t="shared" si="3"/>
        <v>81.25</v>
      </c>
      <c r="O26" s="140">
        <f t="shared" si="4"/>
        <v>86.25</v>
      </c>
      <c r="P26" s="140">
        <f t="shared" si="5"/>
        <v>76.25</v>
      </c>
      <c r="Q26" s="140">
        <f t="shared" si="6"/>
        <v>81.25</v>
      </c>
      <c r="R26" s="140">
        <f t="shared" si="7"/>
        <v>96.25</v>
      </c>
      <c r="S26" s="140">
        <f t="shared" si="8"/>
        <v>86.25</v>
      </c>
      <c r="T26" s="140">
        <f t="shared" si="9"/>
        <v>86.25</v>
      </c>
    </row>
    <row r="27" ht="17.25" spans="1:20">
      <c r="A27" s="134">
        <v>24</v>
      </c>
      <c r="B27" s="137" t="s">
        <v>23</v>
      </c>
      <c r="C27" s="138" t="s">
        <v>13</v>
      </c>
      <c r="D27" s="138" t="s">
        <v>23</v>
      </c>
      <c r="E27" s="138" t="s">
        <v>23</v>
      </c>
      <c r="F27" s="138" t="s">
        <v>13</v>
      </c>
      <c r="G27" s="138" t="s">
        <v>23</v>
      </c>
      <c r="H27" s="138" t="s">
        <v>35</v>
      </c>
      <c r="I27" s="138" t="s">
        <v>42</v>
      </c>
      <c r="J27" s="138" t="s">
        <v>23</v>
      </c>
      <c r="L27" s="140">
        <f t="shared" si="1"/>
        <v>81.25</v>
      </c>
      <c r="M27" s="140">
        <f t="shared" si="2"/>
        <v>66.25</v>
      </c>
      <c r="N27" s="140">
        <f t="shared" si="3"/>
        <v>81.25</v>
      </c>
      <c r="O27" s="140">
        <f t="shared" si="4"/>
        <v>81.25</v>
      </c>
      <c r="P27" s="140">
        <f t="shared" si="5"/>
        <v>66.25</v>
      </c>
      <c r="Q27" s="140">
        <f t="shared" si="6"/>
        <v>81.25</v>
      </c>
      <c r="R27" s="140">
        <f t="shared" si="7"/>
        <v>96.25</v>
      </c>
      <c r="S27" s="140">
        <f t="shared" si="8"/>
        <v>86.25</v>
      </c>
      <c r="T27" s="140">
        <f t="shared" si="9"/>
        <v>81.25</v>
      </c>
    </row>
    <row r="28" ht="17.25" spans="1:20">
      <c r="A28" s="134">
        <v>25</v>
      </c>
      <c r="B28" s="137" t="s">
        <v>16</v>
      </c>
      <c r="C28" s="138" t="s">
        <v>16</v>
      </c>
      <c r="D28" s="138" t="s">
        <v>16</v>
      </c>
      <c r="E28" s="138" t="s">
        <v>13</v>
      </c>
      <c r="F28" s="138" t="s">
        <v>13</v>
      </c>
      <c r="G28" s="138" t="s">
        <v>14</v>
      </c>
      <c r="H28" s="138" t="s">
        <v>18</v>
      </c>
      <c r="I28" s="138" t="s">
        <v>23</v>
      </c>
      <c r="J28" s="138" t="s">
        <v>18</v>
      </c>
      <c r="L28" s="140">
        <f t="shared" si="1"/>
        <v>40</v>
      </c>
      <c r="M28" s="140">
        <f t="shared" si="2"/>
        <v>40</v>
      </c>
      <c r="N28" s="140">
        <f t="shared" si="3"/>
        <v>40</v>
      </c>
      <c r="O28" s="140">
        <f t="shared" si="4"/>
        <v>66.25</v>
      </c>
      <c r="P28" s="140">
        <f t="shared" si="5"/>
        <v>66.25</v>
      </c>
      <c r="Q28" s="140">
        <f t="shared" si="6"/>
        <v>56.25</v>
      </c>
      <c r="R28" s="140">
        <f t="shared" si="7"/>
        <v>76.25</v>
      </c>
      <c r="S28" s="140">
        <f t="shared" si="8"/>
        <v>81.25</v>
      </c>
      <c r="T28" s="140">
        <f t="shared" si="9"/>
        <v>76.25</v>
      </c>
    </row>
    <row r="29" ht="17.25" spans="1:20">
      <c r="A29" s="134">
        <v>26</v>
      </c>
      <c r="B29" s="137" t="s">
        <v>16</v>
      </c>
      <c r="C29" s="138" t="s">
        <v>13</v>
      </c>
      <c r="D29" s="138" t="s">
        <v>18</v>
      </c>
      <c r="E29" s="138" t="s">
        <v>14</v>
      </c>
      <c r="F29" s="138" t="s">
        <v>13</v>
      </c>
      <c r="G29" s="138" t="s">
        <v>14</v>
      </c>
      <c r="H29" s="138" t="s">
        <v>23</v>
      </c>
      <c r="I29" s="138" t="s">
        <v>23</v>
      </c>
      <c r="J29" s="138" t="s">
        <v>23</v>
      </c>
      <c r="L29" s="140">
        <f t="shared" si="1"/>
        <v>40</v>
      </c>
      <c r="M29" s="140">
        <f t="shared" si="2"/>
        <v>66.25</v>
      </c>
      <c r="N29" s="140">
        <f t="shared" si="3"/>
        <v>76.25</v>
      </c>
      <c r="O29" s="140">
        <f t="shared" si="4"/>
        <v>56.25</v>
      </c>
      <c r="P29" s="140">
        <f t="shared" si="5"/>
        <v>66.25</v>
      </c>
      <c r="Q29" s="140">
        <f t="shared" si="6"/>
        <v>56.25</v>
      </c>
      <c r="R29" s="140">
        <f t="shared" si="7"/>
        <v>81.25</v>
      </c>
      <c r="S29" s="140">
        <f t="shared" si="8"/>
        <v>81.25</v>
      </c>
      <c r="T29" s="140">
        <f t="shared" si="9"/>
        <v>81.25</v>
      </c>
    </row>
    <row r="30" ht="17.25" spans="1:20">
      <c r="A30" s="134">
        <v>27</v>
      </c>
      <c r="B30" s="137" t="s">
        <v>14</v>
      </c>
      <c r="C30" s="138" t="s">
        <v>15</v>
      </c>
      <c r="D30" s="138" t="s">
        <v>23</v>
      </c>
      <c r="E30" s="138" t="s">
        <v>18</v>
      </c>
      <c r="F30" s="138" t="s">
        <v>14</v>
      </c>
      <c r="G30" s="138" t="s">
        <v>14</v>
      </c>
      <c r="H30" s="138" t="s">
        <v>23</v>
      </c>
      <c r="I30" s="138" t="s">
        <v>42</v>
      </c>
      <c r="J30" s="138" t="s">
        <v>42</v>
      </c>
      <c r="L30" s="140">
        <f t="shared" si="1"/>
        <v>56.25</v>
      </c>
      <c r="M30" s="140">
        <f t="shared" si="2"/>
        <v>46.25</v>
      </c>
      <c r="N30" s="140">
        <f t="shared" si="3"/>
        <v>81.25</v>
      </c>
      <c r="O30" s="140">
        <f t="shared" si="4"/>
        <v>76.25</v>
      </c>
      <c r="P30" s="140">
        <f t="shared" si="5"/>
        <v>56.25</v>
      </c>
      <c r="Q30" s="140">
        <f t="shared" si="6"/>
        <v>56.25</v>
      </c>
      <c r="R30" s="140">
        <f t="shared" si="7"/>
        <v>81.25</v>
      </c>
      <c r="S30" s="140">
        <f t="shared" si="8"/>
        <v>86.25</v>
      </c>
      <c r="T30" s="140">
        <f t="shared" si="9"/>
        <v>86.25</v>
      </c>
    </row>
    <row r="31" ht="17.25" spans="1:20">
      <c r="A31" s="134">
        <v>28</v>
      </c>
      <c r="B31" s="137" t="s">
        <v>16</v>
      </c>
      <c r="C31" s="138" t="s">
        <v>15</v>
      </c>
      <c r="D31" s="138" t="s">
        <v>16</v>
      </c>
      <c r="E31" s="138" t="s">
        <v>13</v>
      </c>
      <c r="F31" s="138" t="s">
        <v>14</v>
      </c>
      <c r="G31" s="138" t="s">
        <v>16</v>
      </c>
      <c r="H31" s="138" t="s">
        <v>18</v>
      </c>
      <c r="I31" s="138" t="s">
        <v>23</v>
      </c>
      <c r="J31" s="138" t="s">
        <v>13</v>
      </c>
      <c r="L31" s="140">
        <f t="shared" si="1"/>
        <v>40</v>
      </c>
      <c r="M31" s="140">
        <f t="shared" si="2"/>
        <v>46.25</v>
      </c>
      <c r="N31" s="140">
        <f t="shared" si="3"/>
        <v>40</v>
      </c>
      <c r="O31" s="140">
        <f t="shared" si="4"/>
        <v>66.25</v>
      </c>
      <c r="P31" s="140">
        <f t="shared" si="5"/>
        <v>56.25</v>
      </c>
      <c r="Q31" s="140">
        <f t="shared" si="6"/>
        <v>40</v>
      </c>
      <c r="R31" s="140">
        <f t="shared" si="7"/>
        <v>76.25</v>
      </c>
      <c r="S31" s="140">
        <f t="shared" si="8"/>
        <v>81.25</v>
      </c>
      <c r="T31" s="140">
        <f t="shared" si="9"/>
        <v>66.25</v>
      </c>
    </row>
    <row r="32" ht="17.25" spans="1:20">
      <c r="A32" s="134">
        <v>29</v>
      </c>
      <c r="B32" s="137" t="s">
        <v>18</v>
      </c>
      <c r="C32" s="138" t="s">
        <v>13</v>
      </c>
      <c r="D32" s="138" t="s">
        <v>23</v>
      </c>
      <c r="E32" s="138" t="s">
        <v>23</v>
      </c>
      <c r="F32" s="138" t="s">
        <v>13</v>
      </c>
      <c r="G32" s="138" t="s">
        <v>18</v>
      </c>
      <c r="H32" s="138" t="s">
        <v>42</v>
      </c>
      <c r="I32" s="138" t="s">
        <v>23</v>
      </c>
      <c r="J32" s="138" t="s">
        <v>42</v>
      </c>
      <c r="L32" s="140">
        <f t="shared" si="1"/>
        <v>76.25</v>
      </c>
      <c r="M32" s="140">
        <f t="shared" si="2"/>
        <v>66.25</v>
      </c>
      <c r="N32" s="140">
        <f t="shared" si="3"/>
        <v>81.25</v>
      </c>
      <c r="O32" s="140">
        <f t="shared" si="4"/>
        <v>81.25</v>
      </c>
      <c r="P32" s="140">
        <f t="shared" si="5"/>
        <v>66.25</v>
      </c>
      <c r="Q32" s="140">
        <f t="shared" si="6"/>
        <v>76.25</v>
      </c>
      <c r="R32" s="140">
        <f t="shared" si="7"/>
        <v>86.25</v>
      </c>
      <c r="S32" s="140">
        <f t="shared" si="8"/>
        <v>81.25</v>
      </c>
      <c r="T32" s="140">
        <f t="shared" si="9"/>
        <v>86.25</v>
      </c>
    </row>
    <row r="33" ht="17.25" spans="1:20">
      <c r="A33" s="134">
        <v>30</v>
      </c>
      <c r="B33" s="137" t="s">
        <v>13</v>
      </c>
      <c r="C33" s="138" t="s">
        <v>14</v>
      </c>
      <c r="D33" s="138" t="s">
        <v>18</v>
      </c>
      <c r="E33" s="138" t="s">
        <v>18</v>
      </c>
      <c r="F33" s="138" t="s">
        <v>13</v>
      </c>
      <c r="G33" s="138" t="s">
        <v>13</v>
      </c>
      <c r="H33" s="138" t="s">
        <v>23</v>
      </c>
      <c r="I33" s="138" t="s">
        <v>23</v>
      </c>
      <c r="J33" s="138" t="s">
        <v>18</v>
      </c>
      <c r="L33" s="140">
        <f t="shared" si="1"/>
        <v>66.25</v>
      </c>
      <c r="M33" s="140">
        <f t="shared" si="2"/>
        <v>56.25</v>
      </c>
      <c r="N33" s="140">
        <f t="shared" si="3"/>
        <v>76.25</v>
      </c>
      <c r="O33" s="140">
        <f t="shared" si="4"/>
        <v>76.25</v>
      </c>
      <c r="P33" s="140">
        <f t="shared" si="5"/>
        <v>66.25</v>
      </c>
      <c r="Q33" s="140">
        <f t="shared" si="6"/>
        <v>66.25</v>
      </c>
      <c r="R33" s="140">
        <f t="shared" si="7"/>
        <v>81.25</v>
      </c>
      <c r="S33" s="140">
        <f t="shared" si="8"/>
        <v>81.25</v>
      </c>
      <c r="T33" s="140">
        <f t="shared" si="9"/>
        <v>76.25</v>
      </c>
    </row>
    <row r="34" ht="17.25" spans="1:20">
      <c r="A34" s="134">
        <v>31</v>
      </c>
      <c r="B34" s="137" t="s">
        <v>20</v>
      </c>
      <c r="C34" s="138" t="s">
        <v>20</v>
      </c>
      <c r="D34" s="138" t="s">
        <v>16</v>
      </c>
      <c r="E34" s="138" t="s">
        <v>14</v>
      </c>
      <c r="F34" s="138" t="s">
        <v>14</v>
      </c>
      <c r="G34" s="138" t="s">
        <v>16</v>
      </c>
      <c r="H34" s="138" t="s">
        <v>18</v>
      </c>
      <c r="I34" s="138" t="s">
        <v>18</v>
      </c>
      <c r="J34" s="138" t="s">
        <v>13</v>
      </c>
      <c r="L34" s="140">
        <f t="shared" si="1"/>
        <v>40</v>
      </c>
      <c r="M34" s="140">
        <f t="shared" si="2"/>
        <v>40</v>
      </c>
      <c r="N34" s="140">
        <f t="shared" si="3"/>
        <v>40</v>
      </c>
      <c r="O34" s="140">
        <f t="shared" si="4"/>
        <v>56.25</v>
      </c>
      <c r="P34" s="140">
        <f t="shared" si="5"/>
        <v>56.25</v>
      </c>
      <c r="Q34" s="140">
        <f t="shared" si="6"/>
        <v>40</v>
      </c>
      <c r="R34" s="140">
        <f t="shared" si="7"/>
        <v>76.25</v>
      </c>
      <c r="S34" s="140">
        <f t="shared" si="8"/>
        <v>76.25</v>
      </c>
      <c r="T34" s="140">
        <f t="shared" si="9"/>
        <v>66.25</v>
      </c>
    </row>
    <row r="35" ht="17.25" spans="1:20">
      <c r="A35" s="134">
        <v>32</v>
      </c>
      <c r="B35" s="137" t="s">
        <v>13</v>
      </c>
      <c r="C35" s="138" t="s">
        <v>18</v>
      </c>
      <c r="D35" s="138" t="s">
        <v>35</v>
      </c>
      <c r="E35" s="138" t="s">
        <v>18</v>
      </c>
      <c r="F35" s="138" t="s">
        <v>13</v>
      </c>
      <c r="G35" s="138" t="s">
        <v>23</v>
      </c>
      <c r="H35" s="138" t="s">
        <v>42</v>
      </c>
      <c r="I35" s="138" t="s">
        <v>42</v>
      </c>
      <c r="J35" s="138" t="s">
        <v>35</v>
      </c>
      <c r="L35" s="140">
        <f t="shared" si="1"/>
        <v>66.25</v>
      </c>
      <c r="M35" s="140">
        <f t="shared" si="2"/>
        <v>76.25</v>
      </c>
      <c r="N35" s="140">
        <f t="shared" si="3"/>
        <v>96.25</v>
      </c>
      <c r="O35" s="140">
        <f t="shared" si="4"/>
        <v>76.25</v>
      </c>
      <c r="P35" s="140">
        <f t="shared" si="5"/>
        <v>66.25</v>
      </c>
      <c r="Q35" s="140">
        <f t="shared" si="6"/>
        <v>81.25</v>
      </c>
      <c r="R35" s="140">
        <f t="shared" si="7"/>
        <v>86.25</v>
      </c>
      <c r="S35" s="140">
        <f t="shared" si="8"/>
        <v>86.25</v>
      </c>
      <c r="T35" s="140">
        <f t="shared" si="9"/>
        <v>96.25</v>
      </c>
    </row>
    <row r="36" ht="17.25" spans="1:20">
      <c r="A36" s="134">
        <v>33</v>
      </c>
      <c r="B36" s="137" t="s">
        <v>18</v>
      </c>
      <c r="C36" s="138" t="s">
        <v>18</v>
      </c>
      <c r="D36" s="138" t="s">
        <v>18</v>
      </c>
      <c r="E36" s="138" t="s">
        <v>18</v>
      </c>
      <c r="F36" s="138" t="s">
        <v>13</v>
      </c>
      <c r="G36" s="138" t="s">
        <v>13</v>
      </c>
      <c r="H36" s="138" t="s">
        <v>23</v>
      </c>
      <c r="I36" s="138" t="s">
        <v>42</v>
      </c>
      <c r="J36" s="138" t="s">
        <v>42</v>
      </c>
      <c r="L36" s="140">
        <f t="shared" si="1"/>
        <v>76.25</v>
      </c>
      <c r="M36" s="140">
        <f t="shared" si="2"/>
        <v>76.25</v>
      </c>
      <c r="N36" s="140">
        <f t="shared" si="3"/>
        <v>76.25</v>
      </c>
      <c r="O36" s="140">
        <f t="shared" si="4"/>
        <v>76.25</v>
      </c>
      <c r="P36" s="140">
        <f t="shared" si="5"/>
        <v>66.25</v>
      </c>
      <c r="Q36" s="140">
        <f t="shared" si="6"/>
        <v>66.25</v>
      </c>
      <c r="R36" s="140">
        <f t="shared" si="7"/>
        <v>81.25</v>
      </c>
      <c r="S36" s="140">
        <f t="shared" si="8"/>
        <v>86.25</v>
      </c>
      <c r="T36" s="140">
        <f t="shared" si="9"/>
        <v>86.25</v>
      </c>
    </row>
    <row r="37" ht="17.25" spans="1:20">
      <c r="A37" s="134">
        <v>34</v>
      </c>
      <c r="B37" s="137" t="s">
        <v>18</v>
      </c>
      <c r="C37" s="138" t="s">
        <v>13</v>
      </c>
      <c r="D37" s="138" t="s">
        <v>13</v>
      </c>
      <c r="E37" s="138" t="s">
        <v>13</v>
      </c>
      <c r="F37" s="138" t="s">
        <v>13</v>
      </c>
      <c r="G37" s="138" t="s">
        <v>16</v>
      </c>
      <c r="H37" s="138" t="s">
        <v>23</v>
      </c>
      <c r="I37" s="138" t="s">
        <v>23</v>
      </c>
      <c r="J37" s="138" t="s">
        <v>23</v>
      </c>
      <c r="L37" s="140">
        <f t="shared" si="1"/>
        <v>76.25</v>
      </c>
      <c r="M37" s="140">
        <f t="shared" si="2"/>
        <v>66.25</v>
      </c>
      <c r="N37" s="140">
        <f t="shared" si="3"/>
        <v>66.25</v>
      </c>
      <c r="O37" s="140">
        <f t="shared" si="4"/>
        <v>66.25</v>
      </c>
      <c r="P37" s="140">
        <f t="shared" si="5"/>
        <v>66.25</v>
      </c>
      <c r="Q37" s="140">
        <f t="shared" si="6"/>
        <v>40</v>
      </c>
      <c r="R37" s="140">
        <f t="shared" si="7"/>
        <v>81.25</v>
      </c>
      <c r="S37" s="140">
        <f t="shared" si="8"/>
        <v>81.25</v>
      </c>
      <c r="T37" s="140">
        <f t="shared" si="9"/>
        <v>81.25</v>
      </c>
    </row>
    <row r="38" ht="17.25" spans="1:20">
      <c r="A38" s="134">
        <v>35</v>
      </c>
      <c r="B38" s="137" t="s">
        <v>13</v>
      </c>
      <c r="C38" s="138" t="s">
        <v>14</v>
      </c>
      <c r="D38" s="138" t="s">
        <v>23</v>
      </c>
      <c r="E38" s="138" t="s">
        <v>18</v>
      </c>
      <c r="F38" s="138" t="s">
        <v>18</v>
      </c>
      <c r="G38" s="138" t="s">
        <v>16</v>
      </c>
      <c r="H38" s="138" t="s">
        <v>23</v>
      </c>
      <c r="I38" s="138" t="s">
        <v>42</v>
      </c>
      <c r="J38" s="138" t="s">
        <v>42</v>
      </c>
      <c r="L38" s="140">
        <f t="shared" si="1"/>
        <v>66.25</v>
      </c>
      <c r="M38" s="140">
        <f t="shared" si="2"/>
        <v>56.25</v>
      </c>
      <c r="N38" s="140">
        <f t="shared" si="3"/>
        <v>81.25</v>
      </c>
      <c r="O38" s="140">
        <f t="shared" si="4"/>
        <v>76.25</v>
      </c>
      <c r="P38" s="140">
        <f t="shared" si="5"/>
        <v>76.25</v>
      </c>
      <c r="Q38" s="140">
        <f t="shared" si="6"/>
        <v>40</v>
      </c>
      <c r="R38" s="140">
        <f t="shared" si="7"/>
        <v>81.25</v>
      </c>
      <c r="S38" s="140">
        <f t="shared" si="8"/>
        <v>86.25</v>
      </c>
      <c r="T38" s="140">
        <f t="shared" si="9"/>
        <v>86.25</v>
      </c>
    </row>
    <row r="39" ht="17.25" spans="1:20">
      <c r="A39" s="134">
        <v>36</v>
      </c>
      <c r="B39" s="137" t="s">
        <v>13</v>
      </c>
      <c r="C39" s="138" t="s">
        <v>14</v>
      </c>
      <c r="D39" s="138" t="s">
        <v>23</v>
      </c>
      <c r="E39" s="138" t="s">
        <v>13</v>
      </c>
      <c r="F39" s="138" t="s">
        <v>13</v>
      </c>
      <c r="G39" s="138" t="s">
        <v>16</v>
      </c>
      <c r="H39" s="138" t="s">
        <v>18</v>
      </c>
      <c r="I39" s="138" t="s">
        <v>23</v>
      </c>
      <c r="J39" s="138" t="s">
        <v>42</v>
      </c>
      <c r="L39" s="140">
        <f t="shared" si="1"/>
        <v>66.25</v>
      </c>
      <c r="M39" s="140">
        <f t="shared" si="2"/>
        <v>56.25</v>
      </c>
      <c r="N39" s="140">
        <f t="shared" si="3"/>
        <v>81.25</v>
      </c>
      <c r="O39" s="140">
        <f t="shared" si="4"/>
        <v>66.25</v>
      </c>
      <c r="P39" s="140">
        <f t="shared" si="5"/>
        <v>66.25</v>
      </c>
      <c r="Q39" s="140">
        <f t="shared" si="6"/>
        <v>40</v>
      </c>
      <c r="R39" s="140">
        <f t="shared" si="7"/>
        <v>76.25</v>
      </c>
      <c r="S39" s="140">
        <f t="shared" si="8"/>
        <v>81.25</v>
      </c>
      <c r="T39" s="140">
        <f t="shared" si="9"/>
        <v>86.25</v>
      </c>
    </row>
    <row r="40" ht="17.25" spans="1:20">
      <c r="A40" s="134">
        <v>37</v>
      </c>
      <c r="B40" s="137" t="s">
        <v>14</v>
      </c>
      <c r="C40" s="138" t="s">
        <v>18</v>
      </c>
      <c r="D40" s="138" t="s">
        <v>13</v>
      </c>
      <c r="E40" s="138" t="s">
        <v>13</v>
      </c>
      <c r="F40" s="138" t="s">
        <v>14</v>
      </c>
      <c r="G40" s="138" t="s">
        <v>14</v>
      </c>
      <c r="H40" s="138" t="s">
        <v>35</v>
      </c>
      <c r="I40" s="138" t="s">
        <v>42</v>
      </c>
      <c r="J40" s="138" t="s">
        <v>18</v>
      </c>
      <c r="L40" s="140">
        <f t="shared" si="1"/>
        <v>56.25</v>
      </c>
      <c r="M40" s="140">
        <f t="shared" si="2"/>
        <v>76.25</v>
      </c>
      <c r="N40" s="140">
        <f t="shared" si="3"/>
        <v>66.25</v>
      </c>
      <c r="O40" s="140">
        <f t="shared" si="4"/>
        <v>66.25</v>
      </c>
      <c r="P40" s="140">
        <f t="shared" si="5"/>
        <v>56.25</v>
      </c>
      <c r="Q40" s="140">
        <f t="shared" si="6"/>
        <v>56.25</v>
      </c>
      <c r="R40" s="140">
        <f t="shared" si="7"/>
        <v>96.25</v>
      </c>
      <c r="S40" s="140">
        <f t="shared" si="8"/>
        <v>86.25</v>
      </c>
      <c r="T40" s="140">
        <f t="shared" si="9"/>
        <v>76.25</v>
      </c>
    </row>
    <row r="41" ht="17.25" spans="1:20">
      <c r="A41" s="134">
        <v>38</v>
      </c>
      <c r="B41" s="137" t="s">
        <v>18</v>
      </c>
      <c r="C41" s="138" t="s">
        <v>13</v>
      </c>
      <c r="D41" s="138" t="s">
        <v>35</v>
      </c>
      <c r="E41" s="138" t="s">
        <v>13</v>
      </c>
      <c r="F41" s="138" t="s">
        <v>13</v>
      </c>
      <c r="G41" s="138" t="s">
        <v>18</v>
      </c>
      <c r="H41" s="138" t="s">
        <v>23</v>
      </c>
      <c r="I41" s="138" t="s">
        <v>42</v>
      </c>
      <c r="J41" s="138" t="s">
        <v>18</v>
      </c>
      <c r="L41" s="140">
        <f t="shared" si="1"/>
        <v>76.25</v>
      </c>
      <c r="M41" s="140">
        <f t="shared" si="2"/>
        <v>66.25</v>
      </c>
      <c r="N41" s="140">
        <f t="shared" si="3"/>
        <v>96.25</v>
      </c>
      <c r="O41" s="140">
        <f t="shared" si="4"/>
        <v>66.25</v>
      </c>
      <c r="P41" s="140">
        <f t="shared" si="5"/>
        <v>66.25</v>
      </c>
      <c r="Q41" s="140">
        <f t="shared" si="6"/>
        <v>76.25</v>
      </c>
      <c r="R41" s="140">
        <f t="shared" si="7"/>
        <v>81.25</v>
      </c>
      <c r="S41" s="140">
        <f t="shared" si="8"/>
        <v>86.25</v>
      </c>
      <c r="T41" s="140">
        <f t="shared" si="9"/>
        <v>76.25</v>
      </c>
    </row>
    <row r="42" ht="17.25" spans="1:20">
      <c r="A42" s="134">
        <v>39</v>
      </c>
      <c r="B42" s="137" t="s">
        <v>20</v>
      </c>
      <c r="C42" s="138" t="s">
        <v>16</v>
      </c>
      <c r="D42" s="138" t="s">
        <v>16</v>
      </c>
      <c r="E42" s="138" t="s">
        <v>16</v>
      </c>
      <c r="F42" s="138" t="s">
        <v>13</v>
      </c>
      <c r="G42" s="138" t="s">
        <v>16</v>
      </c>
      <c r="H42" s="138" t="s">
        <v>13</v>
      </c>
      <c r="I42" s="138" t="s">
        <v>23</v>
      </c>
      <c r="J42" s="138" t="s">
        <v>13</v>
      </c>
      <c r="L42" s="140">
        <f t="shared" si="1"/>
        <v>40</v>
      </c>
      <c r="M42" s="140">
        <f t="shared" si="2"/>
        <v>40</v>
      </c>
      <c r="N42" s="140">
        <f t="shared" si="3"/>
        <v>40</v>
      </c>
      <c r="O42" s="140">
        <f t="shared" si="4"/>
        <v>40</v>
      </c>
      <c r="P42" s="140">
        <f t="shared" si="5"/>
        <v>66.25</v>
      </c>
      <c r="Q42" s="140">
        <f t="shared" si="6"/>
        <v>40</v>
      </c>
      <c r="R42" s="140">
        <f t="shared" si="7"/>
        <v>66.25</v>
      </c>
      <c r="S42" s="140">
        <f t="shared" si="8"/>
        <v>81.25</v>
      </c>
      <c r="T42" s="140">
        <f t="shared" si="9"/>
        <v>66.25</v>
      </c>
    </row>
    <row r="43" ht="17.25" spans="1:20">
      <c r="A43" s="134">
        <v>40</v>
      </c>
      <c r="B43" s="137" t="s">
        <v>42</v>
      </c>
      <c r="C43" s="138" t="s">
        <v>18</v>
      </c>
      <c r="D43" s="138" t="s">
        <v>18</v>
      </c>
      <c r="E43" s="138" t="s">
        <v>13</v>
      </c>
      <c r="F43" s="138" t="s">
        <v>13</v>
      </c>
      <c r="G43" s="138" t="s">
        <v>13</v>
      </c>
      <c r="H43" s="138" t="s">
        <v>18</v>
      </c>
      <c r="I43" s="138" t="s">
        <v>18</v>
      </c>
      <c r="J43" s="138" t="s">
        <v>23</v>
      </c>
      <c r="L43" s="140">
        <f t="shared" si="1"/>
        <v>86.25</v>
      </c>
      <c r="M43" s="140">
        <f t="shared" si="2"/>
        <v>76.25</v>
      </c>
      <c r="N43" s="140">
        <f t="shared" si="3"/>
        <v>76.25</v>
      </c>
      <c r="O43" s="140">
        <f t="shared" si="4"/>
        <v>66.25</v>
      </c>
      <c r="P43" s="140">
        <f t="shared" si="5"/>
        <v>66.25</v>
      </c>
      <c r="Q43" s="140">
        <f t="shared" si="6"/>
        <v>66.25</v>
      </c>
      <c r="R43" s="140">
        <f t="shared" si="7"/>
        <v>76.25</v>
      </c>
      <c r="S43" s="140">
        <f t="shared" si="8"/>
        <v>76.25</v>
      </c>
      <c r="T43" s="140">
        <f t="shared" si="9"/>
        <v>81.25</v>
      </c>
    </row>
    <row r="44" ht="17.25" spans="1:20">
      <c r="A44" s="134">
        <v>41</v>
      </c>
      <c r="B44" s="137" t="s">
        <v>13</v>
      </c>
      <c r="C44" s="138" t="s">
        <v>42</v>
      </c>
      <c r="D44" s="138" t="s">
        <v>23</v>
      </c>
      <c r="E44" s="138" t="s">
        <v>18</v>
      </c>
      <c r="F44" s="138" t="s">
        <v>18</v>
      </c>
      <c r="G44" s="138" t="s">
        <v>18</v>
      </c>
      <c r="H44" s="138" t="s">
        <v>35</v>
      </c>
      <c r="I44" s="138" t="s">
        <v>23</v>
      </c>
      <c r="J44" s="138" t="s">
        <v>35</v>
      </c>
      <c r="L44" s="140">
        <f t="shared" si="1"/>
        <v>66.25</v>
      </c>
      <c r="M44" s="140">
        <f t="shared" si="2"/>
        <v>86.25</v>
      </c>
      <c r="N44" s="140">
        <f t="shared" si="3"/>
        <v>81.25</v>
      </c>
      <c r="O44" s="140">
        <f t="shared" si="4"/>
        <v>76.25</v>
      </c>
      <c r="P44" s="140">
        <f t="shared" si="5"/>
        <v>76.25</v>
      </c>
      <c r="Q44" s="140">
        <f t="shared" si="6"/>
        <v>76.25</v>
      </c>
      <c r="R44" s="140">
        <f t="shared" si="7"/>
        <v>96.25</v>
      </c>
      <c r="S44" s="140">
        <f t="shared" si="8"/>
        <v>81.25</v>
      </c>
      <c r="T44" s="140">
        <f t="shared" si="9"/>
        <v>96.25</v>
      </c>
    </row>
    <row r="45" ht="17.25" spans="1:20">
      <c r="A45" s="134">
        <v>42</v>
      </c>
      <c r="B45" s="137" t="s">
        <v>14</v>
      </c>
      <c r="C45" s="138" t="s">
        <v>14</v>
      </c>
      <c r="D45" s="138" t="s">
        <v>18</v>
      </c>
      <c r="E45" s="138" t="s">
        <v>13</v>
      </c>
      <c r="F45" s="138" t="s">
        <v>13</v>
      </c>
      <c r="G45" s="138" t="s">
        <v>13</v>
      </c>
      <c r="H45" s="138" t="s">
        <v>23</v>
      </c>
      <c r="I45" s="138" t="s">
        <v>23</v>
      </c>
      <c r="J45" s="138" t="s">
        <v>42</v>
      </c>
      <c r="L45" s="140">
        <f t="shared" si="1"/>
        <v>56.25</v>
      </c>
      <c r="M45" s="140">
        <f t="shared" si="2"/>
        <v>56.25</v>
      </c>
      <c r="N45" s="140">
        <f t="shared" si="3"/>
        <v>76.25</v>
      </c>
      <c r="O45" s="140">
        <f t="shared" si="4"/>
        <v>66.25</v>
      </c>
      <c r="P45" s="140">
        <f t="shared" si="5"/>
        <v>66.25</v>
      </c>
      <c r="Q45" s="140">
        <f t="shared" si="6"/>
        <v>66.25</v>
      </c>
      <c r="R45" s="140">
        <f t="shared" si="7"/>
        <v>81.25</v>
      </c>
      <c r="S45" s="140">
        <f t="shared" si="8"/>
        <v>81.25</v>
      </c>
      <c r="T45" s="140">
        <f t="shared" si="9"/>
        <v>86.25</v>
      </c>
    </row>
    <row r="46" ht="17.25" spans="1:20">
      <c r="A46" s="134">
        <v>43</v>
      </c>
      <c r="B46" s="137" t="s">
        <v>18</v>
      </c>
      <c r="C46" s="138" t="s">
        <v>13</v>
      </c>
      <c r="D46" s="138" t="s">
        <v>18</v>
      </c>
      <c r="E46" s="138" t="s">
        <v>14</v>
      </c>
      <c r="F46" s="138" t="s">
        <v>16</v>
      </c>
      <c r="G46" s="138" t="s">
        <v>16</v>
      </c>
      <c r="H46" s="138" t="s">
        <v>18</v>
      </c>
      <c r="I46" s="138" t="s">
        <v>42</v>
      </c>
      <c r="J46" s="138" t="s">
        <v>42</v>
      </c>
      <c r="L46" s="140">
        <f t="shared" si="1"/>
        <v>76.25</v>
      </c>
      <c r="M46" s="140">
        <f t="shared" si="2"/>
        <v>66.25</v>
      </c>
      <c r="N46" s="140">
        <f t="shared" si="3"/>
        <v>76.25</v>
      </c>
      <c r="O46" s="140">
        <f t="shared" si="4"/>
        <v>56.25</v>
      </c>
      <c r="P46" s="140">
        <f t="shared" si="5"/>
        <v>40</v>
      </c>
      <c r="Q46" s="140">
        <f t="shared" si="6"/>
        <v>40</v>
      </c>
      <c r="R46" s="140">
        <f t="shared" si="7"/>
        <v>76.25</v>
      </c>
      <c r="S46" s="140">
        <f t="shared" si="8"/>
        <v>86.25</v>
      </c>
      <c r="T46" s="140">
        <f t="shared" si="9"/>
        <v>86.25</v>
      </c>
    </row>
    <row r="47" ht="17.25" spans="1:20">
      <c r="A47" s="134">
        <v>44</v>
      </c>
      <c r="B47" s="137" t="s">
        <v>18</v>
      </c>
      <c r="C47" s="138" t="s">
        <v>14</v>
      </c>
      <c r="D47" s="138" t="s">
        <v>13</v>
      </c>
      <c r="E47" s="138" t="s">
        <v>13</v>
      </c>
      <c r="F47" s="138" t="s">
        <v>13</v>
      </c>
      <c r="G47" s="138" t="s">
        <v>16</v>
      </c>
      <c r="H47" s="138" t="s">
        <v>23</v>
      </c>
      <c r="I47" s="138" t="s">
        <v>23</v>
      </c>
      <c r="J47" s="138" t="s">
        <v>42</v>
      </c>
      <c r="L47" s="140">
        <f t="shared" si="1"/>
        <v>76.25</v>
      </c>
      <c r="M47" s="140">
        <f t="shared" si="2"/>
        <v>56.25</v>
      </c>
      <c r="N47" s="140">
        <f t="shared" si="3"/>
        <v>66.25</v>
      </c>
      <c r="O47" s="140">
        <f t="shared" si="4"/>
        <v>66.25</v>
      </c>
      <c r="P47" s="140">
        <f t="shared" si="5"/>
        <v>66.25</v>
      </c>
      <c r="Q47" s="140">
        <f t="shared" si="6"/>
        <v>40</v>
      </c>
      <c r="R47" s="140">
        <f t="shared" si="7"/>
        <v>81.25</v>
      </c>
      <c r="S47" s="140">
        <f t="shared" si="8"/>
        <v>81.25</v>
      </c>
      <c r="T47" s="140">
        <f t="shared" si="9"/>
        <v>86.25</v>
      </c>
    </row>
    <row r="48" ht="17.25" spans="1:20">
      <c r="A48" s="134">
        <v>45</v>
      </c>
      <c r="B48" s="137" t="s">
        <v>16</v>
      </c>
      <c r="C48" s="138" t="s">
        <v>14</v>
      </c>
      <c r="D48" s="138" t="s">
        <v>18</v>
      </c>
      <c r="E48" s="138" t="s">
        <v>13</v>
      </c>
      <c r="F48" s="138" t="s">
        <v>18</v>
      </c>
      <c r="G48" s="138" t="s">
        <v>14</v>
      </c>
      <c r="H48" s="138" t="s">
        <v>23</v>
      </c>
      <c r="I48" s="138" t="s">
        <v>42</v>
      </c>
      <c r="J48" s="138" t="s">
        <v>42</v>
      </c>
      <c r="L48" s="140">
        <f t="shared" si="1"/>
        <v>40</v>
      </c>
      <c r="M48" s="140">
        <f t="shared" si="2"/>
        <v>56.25</v>
      </c>
      <c r="N48" s="140">
        <f t="shared" si="3"/>
        <v>76.25</v>
      </c>
      <c r="O48" s="140">
        <f t="shared" si="4"/>
        <v>66.25</v>
      </c>
      <c r="P48" s="140">
        <f t="shared" si="5"/>
        <v>76.25</v>
      </c>
      <c r="Q48" s="140">
        <f t="shared" si="6"/>
        <v>56.25</v>
      </c>
      <c r="R48" s="140">
        <f t="shared" si="7"/>
        <v>81.25</v>
      </c>
      <c r="S48" s="140">
        <f t="shared" si="8"/>
        <v>86.25</v>
      </c>
      <c r="T48" s="140">
        <f t="shared" si="9"/>
        <v>86.25</v>
      </c>
    </row>
    <row r="49" ht="17.25" spans="1:20">
      <c r="A49" s="134">
        <v>46</v>
      </c>
      <c r="B49" s="137" t="s">
        <v>16</v>
      </c>
      <c r="C49" s="138" t="s">
        <v>16</v>
      </c>
      <c r="D49" s="138" t="s">
        <v>42</v>
      </c>
      <c r="E49" s="138" t="s">
        <v>18</v>
      </c>
      <c r="F49" s="138" t="s">
        <v>13</v>
      </c>
      <c r="G49" s="138" t="s">
        <v>13</v>
      </c>
      <c r="H49" s="138" t="s">
        <v>23</v>
      </c>
      <c r="I49" s="138" t="s">
        <v>42</v>
      </c>
      <c r="J49" s="138" t="s">
        <v>35</v>
      </c>
      <c r="L49" s="140">
        <f t="shared" si="1"/>
        <v>40</v>
      </c>
      <c r="M49" s="140">
        <f t="shared" si="2"/>
        <v>40</v>
      </c>
      <c r="N49" s="140">
        <f t="shared" si="3"/>
        <v>86.25</v>
      </c>
      <c r="O49" s="140">
        <f t="shared" si="4"/>
        <v>76.25</v>
      </c>
      <c r="P49" s="140">
        <f t="shared" si="5"/>
        <v>66.25</v>
      </c>
      <c r="Q49" s="140">
        <f t="shared" si="6"/>
        <v>66.25</v>
      </c>
      <c r="R49" s="140">
        <f t="shared" si="7"/>
        <v>81.25</v>
      </c>
      <c r="S49" s="140">
        <f t="shared" si="8"/>
        <v>86.25</v>
      </c>
      <c r="T49" s="140">
        <f t="shared" si="9"/>
        <v>96.25</v>
      </c>
    </row>
    <row r="50" ht="17.25" spans="1:20">
      <c r="A50" s="134">
        <v>47</v>
      </c>
      <c r="B50" s="137" t="s">
        <v>35</v>
      </c>
      <c r="C50" s="138" t="s">
        <v>35</v>
      </c>
      <c r="D50" s="138" t="s">
        <v>18</v>
      </c>
      <c r="E50" s="138" t="s">
        <v>35</v>
      </c>
      <c r="F50" s="138" t="s">
        <v>13</v>
      </c>
      <c r="G50" s="138" t="s">
        <v>18</v>
      </c>
      <c r="H50" s="138" t="s">
        <v>35</v>
      </c>
      <c r="I50" s="138" t="s">
        <v>35</v>
      </c>
      <c r="J50" s="138" t="s">
        <v>35</v>
      </c>
      <c r="L50" s="140">
        <f t="shared" si="1"/>
        <v>96.25</v>
      </c>
      <c r="M50" s="140">
        <f t="shared" si="2"/>
        <v>96.25</v>
      </c>
      <c r="N50" s="140">
        <f t="shared" si="3"/>
        <v>76.25</v>
      </c>
      <c r="O50" s="140">
        <f t="shared" si="4"/>
        <v>96.25</v>
      </c>
      <c r="P50" s="140">
        <f t="shared" si="5"/>
        <v>66.25</v>
      </c>
      <c r="Q50" s="140">
        <f t="shared" si="6"/>
        <v>76.25</v>
      </c>
      <c r="R50" s="140">
        <f t="shared" si="7"/>
        <v>96.25</v>
      </c>
      <c r="S50" s="140">
        <f t="shared" si="8"/>
        <v>96.25</v>
      </c>
      <c r="T50" s="140">
        <f t="shared" si="9"/>
        <v>96.25</v>
      </c>
    </row>
    <row r="51" ht="17.25" spans="1:20">
      <c r="A51" s="134">
        <v>48</v>
      </c>
      <c r="B51" s="137" t="s">
        <v>23</v>
      </c>
      <c r="C51" s="138" t="s">
        <v>23</v>
      </c>
      <c r="D51" s="138" t="s">
        <v>35</v>
      </c>
      <c r="E51" s="138" t="s">
        <v>42</v>
      </c>
      <c r="F51" s="138" t="s">
        <v>18</v>
      </c>
      <c r="G51" s="138" t="s">
        <v>42</v>
      </c>
      <c r="H51" s="138" t="s">
        <v>35</v>
      </c>
      <c r="I51" s="138" t="s">
        <v>42</v>
      </c>
      <c r="J51" s="138" t="s">
        <v>35</v>
      </c>
      <c r="L51" s="140">
        <f t="shared" si="1"/>
        <v>81.25</v>
      </c>
      <c r="M51" s="140">
        <f t="shared" si="2"/>
        <v>81.25</v>
      </c>
      <c r="N51" s="140">
        <f t="shared" si="3"/>
        <v>96.25</v>
      </c>
      <c r="O51" s="140">
        <f t="shared" si="4"/>
        <v>86.25</v>
      </c>
      <c r="P51" s="140">
        <f t="shared" si="5"/>
        <v>76.25</v>
      </c>
      <c r="Q51" s="140">
        <f t="shared" si="6"/>
        <v>86.25</v>
      </c>
      <c r="R51" s="140">
        <f t="shared" si="7"/>
        <v>96.25</v>
      </c>
      <c r="S51" s="140">
        <f t="shared" si="8"/>
        <v>86.25</v>
      </c>
      <c r="T51" s="140">
        <f t="shared" si="9"/>
        <v>96.25</v>
      </c>
    </row>
    <row r="53" spans="11:20">
      <c r="K53" s="84">
        <v>75</v>
      </c>
      <c r="L53" s="141">
        <f>COUNTIF(L$4:L$51,"&gt;=75")</f>
        <v>19</v>
      </c>
      <c r="M53" s="141">
        <f t="shared" ref="M53:T53" si="10">COUNTIF(M$4:M$51,"&gt;=75")</f>
        <v>17</v>
      </c>
      <c r="N53" s="141">
        <f t="shared" si="10"/>
        <v>36</v>
      </c>
      <c r="O53" s="141">
        <f t="shared" si="10"/>
        <v>25</v>
      </c>
      <c r="P53" s="141">
        <f t="shared" si="10"/>
        <v>16</v>
      </c>
      <c r="Q53" s="141">
        <f t="shared" si="10"/>
        <v>18</v>
      </c>
      <c r="R53" s="141">
        <f t="shared" si="10"/>
        <v>47</v>
      </c>
      <c r="S53" s="141">
        <f t="shared" si="10"/>
        <v>48</v>
      </c>
      <c r="T53" s="141">
        <f t="shared" si="10"/>
        <v>42</v>
      </c>
    </row>
    <row r="54" spans="11:20">
      <c r="K54" s="84">
        <v>65</v>
      </c>
      <c r="L54" s="141">
        <f>COUNTIF(L$4:L$51,"&gt;=65")</f>
        <v>29</v>
      </c>
      <c r="M54" s="141">
        <f t="shared" ref="M54:T54" si="11">COUNTIF(M$4:M$51,"&gt;=65")</f>
        <v>26</v>
      </c>
      <c r="N54" s="141">
        <f t="shared" si="11"/>
        <v>41</v>
      </c>
      <c r="O54" s="141">
        <f t="shared" si="11"/>
        <v>39</v>
      </c>
      <c r="P54" s="141">
        <f t="shared" si="11"/>
        <v>39</v>
      </c>
      <c r="Q54" s="141">
        <f t="shared" si="11"/>
        <v>27</v>
      </c>
      <c r="R54" s="141">
        <f t="shared" si="11"/>
        <v>48</v>
      </c>
      <c r="S54" s="141">
        <f t="shared" si="11"/>
        <v>48</v>
      </c>
      <c r="T54" s="141">
        <f t="shared" si="11"/>
        <v>48</v>
      </c>
    </row>
    <row r="55" spans="11:20">
      <c r="K55" s="84">
        <v>55</v>
      </c>
      <c r="L55" s="141">
        <f>COUNTIF(L$4:L$51,"&gt;=55")</f>
        <v>35</v>
      </c>
      <c r="M55" s="141">
        <f t="shared" ref="M55:T55" si="12">COUNTIF(M$4:M$51,"&gt;=55")</f>
        <v>37</v>
      </c>
      <c r="N55" s="141">
        <f t="shared" si="12"/>
        <v>41</v>
      </c>
      <c r="O55" s="141">
        <f t="shared" si="12"/>
        <v>44</v>
      </c>
      <c r="P55" s="141">
        <f t="shared" si="12"/>
        <v>46</v>
      </c>
      <c r="Q55" s="141">
        <f t="shared" si="12"/>
        <v>34</v>
      </c>
      <c r="R55" s="141">
        <f t="shared" si="12"/>
        <v>48</v>
      </c>
      <c r="S55" s="141">
        <f t="shared" si="12"/>
        <v>48</v>
      </c>
      <c r="T55" s="141">
        <f t="shared" si="12"/>
        <v>48</v>
      </c>
    </row>
    <row r="57" spans="11:20">
      <c r="K57" s="85">
        <v>0.75</v>
      </c>
      <c r="L57" s="142">
        <f>ROUND((L53/48)*100,0)</f>
        <v>40</v>
      </c>
      <c r="M57" s="142">
        <f t="shared" ref="M57:T57" si="13">ROUND((M53/48)*100,0)</f>
        <v>35</v>
      </c>
      <c r="N57" s="142">
        <f t="shared" si="13"/>
        <v>75</v>
      </c>
      <c r="O57" s="142">
        <f t="shared" si="13"/>
        <v>52</v>
      </c>
      <c r="P57" s="142">
        <f t="shared" si="13"/>
        <v>33</v>
      </c>
      <c r="Q57" s="142">
        <f t="shared" si="13"/>
        <v>38</v>
      </c>
      <c r="R57" s="142">
        <f t="shared" si="13"/>
        <v>98</v>
      </c>
      <c r="S57" s="142">
        <f t="shared" si="13"/>
        <v>100</v>
      </c>
      <c r="T57" s="142">
        <f t="shared" si="13"/>
        <v>88</v>
      </c>
    </row>
    <row r="58" spans="11:20">
      <c r="K58" s="85">
        <v>0.65</v>
      </c>
      <c r="L58" s="142">
        <f>ROUND((L54/48)*100,0)</f>
        <v>60</v>
      </c>
      <c r="M58" s="142">
        <f t="shared" ref="L58:T58" si="14">ROUND((M54/48)*100,0)</f>
        <v>54</v>
      </c>
      <c r="N58" s="142">
        <f t="shared" si="14"/>
        <v>85</v>
      </c>
      <c r="O58" s="142">
        <f t="shared" si="14"/>
        <v>81</v>
      </c>
      <c r="P58" s="142">
        <f t="shared" si="14"/>
        <v>81</v>
      </c>
      <c r="Q58" s="142">
        <f t="shared" si="14"/>
        <v>56</v>
      </c>
      <c r="R58" s="142">
        <f t="shared" si="14"/>
        <v>100</v>
      </c>
      <c r="S58" s="142">
        <f t="shared" si="14"/>
        <v>100</v>
      </c>
      <c r="T58" s="142">
        <f t="shared" si="14"/>
        <v>100</v>
      </c>
    </row>
    <row r="59" spans="11:20">
      <c r="K59" s="85">
        <v>0.55</v>
      </c>
      <c r="L59" s="142">
        <f t="shared" ref="L59:T59" si="15">ROUND((L55/48)*100,0)</f>
        <v>73</v>
      </c>
      <c r="M59" s="142">
        <f t="shared" si="15"/>
        <v>77</v>
      </c>
      <c r="N59" s="142">
        <f t="shared" si="15"/>
        <v>85</v>
      </c>
      <c r="O59" s="142">
        <f t="shared" si="15"/>
        <v>92</v>
      </c>
      <c r="P59" s="142">
        <f t="shared" si="15"/>
        <v>96</v>
      </c>
      <c r="Q59" s="142">
        <f t="shared" si="15"/>
        <v>71</v>
      </c>
      <c r="R59" s="142">
        <f t="shared" si="15"/>
        <v>100</v>
      </c>
      <c r="S59" s="142">
        <f t="shared" si="15"/>
        <v>100</v>
      </c>
      <c r="T59" s="142">
        <f t="shared" si="15"/>
        <v>100</v>
      </c>
    </row>
    <row r="60" spans="21:21">
      <c r="U60" s="88" t="s">
        <v>207</v>
      </c>
    </row>
    <row r="61" spans="9:21">
      <c r="I61" s="86" t="s">
        <v>220</v>
      </c>
      <c r="J61" s="86"/>
      <c r="K61" s="86"/>
      <c r="L61">
        <f>IF(L57&gt;70,3,IF(L57&gt;60,2,IF(L57&gt;50,1,0)))</f>
        <v>0</v>
      </c>
      <c r="M61">
        <f t="shared" ref="M61:T61" si="16">IF(M57&gt;70,3,IF(M57&gt;60,2,IF(M57&gt;50,1,0)))</f>
        <v>0</v>
      </c>
      <c r="N61">
        <f t="shared" si="16"/>
        <v>3</v>
      </c>
      <c r="O61">
        <f t="shared" si="16"/>
        <v>1</v>
      </c>
      <c r="P61">
        <f t="shared" si="16"/>
        <v>0</v>
      </c>
      <c r="Q61">
        <f t="shared" si="16"/>
        <v>0</v>
      </c>
      <c r="R61">
        <f t="shared" si="16"/>
        <v>3</v>
      </c>
      <c r="S61">
        <f t="shared" si="16"/>
        <v>3</v>
      </c>
      <c r="T61">
        <f t="shared" si="16"/>
        <v>3</v>
      </c>
      <c r="U61" s="143">
        <f>ROUND((SUM(L61:T61)/9),0)</f>
        <v>1</v>
      </c>
    </row>
    <row r="62" spans="9:21">
      <c r="I62" s="87" t="s">
        <v>221</v>
      </c>
      <c r="J62" s="87"/>
      <c r="K62" s="87"/>
      <c r="L62">
        <f t="shared" ref="L62:T62" si="17">IF(L58&gt;70,3,IF(L58&gt;60,2,IF(L58&gt;50,1,0)))</f>
        <v>1</v>
      </c>
      <c r="M62">
        <f t="shared" si="17"/>
        <v>1</v>
      </c>
      <c r="N62">
        <f t="shared" si="17"/>
        <v>3</v>
      </c>
      <c r="O62">
        <f t="shared" si="17"/>
        <v>3</v>
      </c>
      <c r="P62">
        <f t="shared" si="17"/>
        <v>3</v>
      </c>
      <c r="Q62">
        <f t="shared" si="17"/>
        <v>1</v>
      </c>
      <c r="R62">
        <f t="shared" si="17"/>
        <v>3</v>
      </c>
      <c r="S62">
        <f t="shared" si="17"/>
        <v>3</v>
      </c>
      <c r="T62">
        <f t="shared" si="17"/>
        <v>3</v>
      </c>
      <c r="U62" s="143">
        <f>ROUND((SUM(L62:T62)/9),0)</f>
        <v>2</v>
      </c>
    </row>
    <row r="63" spans="9:21">
      <c r="I63" s="87" t="s">
        <v>222</v>
      </c>
      <c r="J63" s="87"/>
      <c r="K63" s="87"/>
      <c r="L63">
        <f t="shared" ref="L63:T63" si="18">IF(L59&gt;70,3,IF(L59&gt;60,2,IF(L59&gt;50,1,0)))</f>
        <v>3</v>
      </c>
      <c r="M63">
        <f t="shared" si="18"/>
        <v>3</v>
      </c>
      <c r="N63">
        <f t="shared" si="18"/>
        <v>3</v>
      </c>
      <c r="O63">
        <f t="shared" si="18"/>
        <v>3</v>
      </c>
      <c r="P63">
        <f t="shared" si="18"/>
        <v>3</v>
      </c>
      <c r="Q63">
        <f t="shared" si="18"/>
        <v>3</v>
      </c>
      <c r="R63">
        <f t="shared" si="18"/>
        <v>3</v>
      </c>
      <c r="S63">
        <f t="shared" si="18"/>
        <v>3</v>
      </c>
      <c r="T63">
        <f t="shared" si="18"/>
        <v>3</v>
      </c>
      <c r="U63" s="143">
        <f>ROUND((SUM(L63:T63)/9),0)</f>
        <v>3</v>
      </c>
    </row>
  </sheetData>
  <mergeCells count="1">
    <mergeCell ref="A1:L1"/>
  </mergeCells>
  <conditionalFormatting sqref="G4:H22 G24:H51 H23 I4:J51 B4:F51">
    <cfRule type="cellIs" dxfId="1" priority="3" operator="equal">
      <formula>"U"</formula>
    </cfRule>
    <cfRule type="containsText" dxfId="4" priority="2" operator="between" text="F">
      <formula>NOT(ISERROR(SEARCH("F",B4)))</formula>
    </cfRule>
  </conditionalFormatting>
  <conditionalFormatting sqref="G24:G51 H23:J51 B4:F51 G4:J22">
    <cfRule type="containsText" dxfId="3" priority="1" operator="between" text="F">
      <formula>NOT(ISERROR(SEARCH("F",B4)))</formula>
    </cfRule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6"/>
  <sheetViews>
    <sheetView topLeftCell="H45" workbookViewId="0">
      <selection activeCell="L66" sqref="L66:U66"/>
    </sheetView>
  </sheetViews>
  <sheetFormatPr defaultColWidth="8.8" defaultRowHeight="12.75"/>
  <sheetData>
    <row r="1" ht="17.25" spans="1:12">
      <c r="A1" s="79" t="s">
        <v>223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ht="30" spans="1:20">
      <c r="A3" s="119" t="s">
        <v>224</v>
      </c>
      <c r="B3" s="120" t="s">
        <v>198</v>
      </c>
      <c r="C3" s="120" t="s">
        <v>199</v>
      </c>
      <c r="D3" s="120" t="s">
        <v>200</v>
      </c>
      <c r="E3" s="120" t="s">
        <v>225</v>
      </c>
      <c r="F3" s="120" t="s">
        <v>202</v>
      </c>
      <c r="G3" s="120" t="s">
        <v>203</v>
      </c>
      <c r="H3" s="120" t="s">
        <v>204</v>
      </c>
      <c r="I3" s="120" t="s">
        <v>226</v>
      </c>
      <c r="J3" s="120" t="s">
        <v>205</v>
      </c>
      <c r="L3" s="120" t="s">
        <v>203</v>
      </c>
      <c r="M3" s="120" t="s">
        <v>198</v>
      </c>
      <c r="N3" s="120" t="s">
        <v>199</v>
      </c>
      <c r="O3" s="120" t="s">
        <v>225</v>
      </c>
      <c r="P3" s="120" t="s">
        <v>200</v>
      </c>
      <c r="Q3" s="120" t="s">
        <v>202</v>
      </c>
      <c r="R3" s="120" t="s">
        <v>204</v>
      </c>
      <c r="S3" s="120" t="s">
        <v>226</v>
      </c>
      <c r="T3" s="120" t="s">
        <v>205</v>
      </c>
    </row>
    <row r="4" ht="15" spans="1:20">
      <c r="A4" s="121">
        <v>1</v>
      </c>
      <c r="B4" s="122" t="s">
        <v>20</v>
      </c>
      <c r="C4" s="123" t="s">
        <v>14</v>
      </c>
      <c r="D4" s="123" t="s">
        <v>16</v>
      </c>
      <c r="E4" s="123" t="s">
        <v>14</v>
      </c>
      <c r="F4" s="123" t="s">
        <v>13</v>
      </c>
      <c r="G4" s="123" t="s">
        <v>15</v>
      </c>
      <c r="H4" s="123" t="s">
        <v>18</v>
      </c>
      <c r="I4" s="123" t="s">
        <v>18</v>
      </c>
      <c r="J4" s="123" t="s">
        <v>13</v>
      </c>
      <c r="L4">
        <f>IF(B4="O",((10*10)-3.75),IF(B4="A+",((9*10)-3.75),IF(B4="A",((8.5*10)-3.75),IF(B4="B+",((8*10)-3.75),IF(B4="B",((7*10)-3.75),IF(B4="C",((6*10)-3.75),IF(B4="P",((5*10)-3.75),40)))))))</f>
        <v>40</v>
      </c>
      <c r="M4">
        <f t="shared" ref="M4:T4" si="0">IF(C4="O",((10*10)-3.75),IF(C4="A+",((9*10)-3.75),IF(C4="A",((8.5*10)-3.75),IF(C4="B+",((8*10)-3.75),IF(C4="B",((7*10)-3.75),IF(C4="C",((6*10)-3.75),IF(C4="P",((5*10)-3.75),40)))))))</f>
        <v>56.25</v>
      </c>
      <c r="N4">
        <f t="shared" si="0"/>
        <v>40</v>
      </c>
      <c r="O4">
        <f t="shared" si="0"/>
        <v>56.25</v>
      </c>
      <c r="P4">
        <f t="shared" si="0"/>
        <v>66.25</v>
      </c>
      <c r="Q4">
        <f t="shared" si="0"/>
        <v>46.25</v>
      </c>
      <c r="R4">
        <f t="shared" si="0"/>
        <v>76.25</v>
      </c>
      <c r="S4">
        <f t="shared" si="0"/>
        <v>76.25</v>
      </c>
      <c r="T4">
        <f t="shared" si="0"/>
        <v>66.25</v>
      </c>
    </row>
    <row r="5" ht="15" spans="1:20">
      <c r="A5" s="124">
        <v>2</v>
      </c>
      <c r="B5" s="125" t="s">
        <v>14</v>
      </c>
      <c r="C5" s="125" t="s">
        <v>13</v>
      </c>
      <c r="D5" s="125" t="s">
        <v>14</v>
      </c>
      <c r="E5" s="125" t="s">
        <v>13</v>
      </c>
      <c r="F5" s="125" t="s">
        <v>14</v>
      </c>
      <c r="G5" s="125" t="s">
        <v>16</v>
      </c>
      <c r="H5" s="125" t="s">
        <v>42</v>
      </c>
      <c r="I5" s="125" t="s">
        <v>42</v>
      </c>
      <c r="J5" s="125" t="s">
        <v>18</v>
      </c>
      <c r="L5">
        <f t="shared" ref="L5:L36" si="1">IF(B5="O",((10*10)-3.75),IF(B5="A+",((9*10)-3.75),IF(B5="A",((8.5*10)-3.75),IF(B5="B+",((8*10)-3.75),IF(B5="B",((7*10)-3.75),IF(B5="C",((6*10)-3.75),IF(B5="P",((5*10)-3.75),40)))))))</f>
        <v>56.25</v>
      </c>
      <c r="M5">
        <f t="shared" ref="M5:M36" si="2">IF(C5="O",((10*10)-3.75),IF(C5="A+",((9*10)-3.75),IF(C5="A",((8.5*10)-3.75),IF(C5="B+",((8*10)-3.75),IF(C5="B",((7*10)-3.75),IF(C5="C",((6*10)-3.75),IF(C5="P",((5*10)-3.75),40)))))))</f>
        <v>66.25</v>
      </c>
      <c r="N5">
        <f t="shared" ref="N5:N36" si="3">IF(D5="O",((10*10)-3.75),IF(D5="A+",((9*10)-3.75),IF(D5="A",((8.5*10)-3.75),IF(D5="B+",((8*10)-3.75),IF(D5="B",((7*10)-3.75),IF(D5="C",((6*10)-3.75),IF(D5="P",((5*10)-3.75),40)))))))</f>
        <v>56.25</v>
      </c>
      <c r="O5">
        <f t="shared" ref="O5:O36" si="4">IF(E5="O",((10*10)-3.75),IF(E5="A+",((9*10)-3.75),IF(E5="A",((8.5*10)-3.75),IF(E5="B+",((8*10)-3.75),IF(E5="B",((7*10)-3.75),IF(E5="C",((6*10)-3.75),IF(E5="P",((5*10)-3.75),40)))))))</f>
        <v>66.25</v>
      </c>
      <c r="P5">
        <f t="shared" ref="P5:P36" si="5">IF(F5="O",((10*10)-3.75),IF(F5="A+",((9*10)-3.75),IF(F5="A",((8.5*10)-3.75),IF(F5="B+",((8*10)-3.75),IF(F5="B",((7*10)-3.75),IF(F5="C",((6*10)-3.75),IF(F5="P",((5*10)-3.75),40)))))))</f>
        <v>56.25</v>
      </c>
      <c r="Q5">
        <f t="shared" ref="Q5:Q36" si="6">IF(G5="O",((10*10)-3.75),IF(G5="A+",((9*10)-3.75),IF(G5="A",((8.5*10)-3.75),IF(G5="B+",((8*10)-3.75),IF(G5="B",((7*10)-3.75),IF(G5="C",((6*10)-3.75),IF(G5="P",((5*10)-3.75),40)))))))</f>
        <v>40</v>
      </c>
      <c r="R5">
        <f t="shared" ref="R5:R36" si="7">IF(H5="O",((10*10)-3.75),IF(H5="A+",((9*10)-3.75),IF(H5="A",((8.5*10)-3.75),IF(H5="B+",((8*10)-3.75),IF(H5="B",((7*10)-3.75),IF(H5="C",((6*10)-3.75),IF(H5="P",((5*10)-3.75),40)))))))</f>
        <v>86.25</v>
      </c>
      <c r="S5">
        <f t="shared" ref="S5:S36" si="8">IF(I5="O",((10*10)-3.75),IF(I5="A+",((9*10)-3.75),IF(I5="A",((8.5*10)-3.75),IF(I5="B+",((8*10)-3.75),IF(I5="B",((7*10)-3.75),IF(I5="C",((6*10)-3.75),IF(I5="P",((5*10)-3.75),40)))))))</f>
        <v>86.25</v>
      </c>
      <c r="T5">
        <f t="shared" ref="T5:T36" si="9">IF(J5="O",((10*10)-3.75),IF(J5="A+",((9*10)-3.75),IF(J5="A",((8.5*10)-3.75),IF(J5="B+",((8*10)-3.75),IF(J5="B",((7*10)-3.75),IF(J5="C",((6*10)-3.75),IF(J5="P",((5*10)-3.75),40)))))))</f>
        <v>76.25</v>
      </c>
    </row>
    <row r="6" ht="15" spans="1:20">
      <c r="A6" s="124">
        <v>3</v>
      </c>
      <c r="B6" s="125" t="s">
        <v>16</v>
      </c>
      <c r="C6" s="125" t="s">
        <v>13</v>
      </c>
      <c r="D6" s="125" t="s">
        <v>14</v>
      </c>
      <c r="E6" s="125" t="s">
        <v>18</v>
      </c>
      <c r="F6" s="125" t="s">
        <v>13</v>
      </c>
      <c r="G6" s="125" t="s">
        <v>13</v>
      </c>
      <c r="H6" s="125" t="s">
        <v>35</v>
      </c>
      <c r="I6" s="125" t="s">
        <v>42</v>
      </c>
      <c r="J6" s="125" t="s">
        <v>18</v>
      </c>
      <c r="L6">
        <f t="shared" si="1"/>
        <v>40</v>
      </c>
      <c r="M6">
        <f t="shared" si="2"/>
        <v>66.25</v>
      </c>
      <c r="N6">
        <f t="shared" si="3"/>
        <v>56.25</v>
      </c>
      <c r="O6">
        <f t="shared" si="4"/>
        <v>76.25</v>
      </c>
      <c r="P6">
        <f t="shared" si="5"/>
        <v>66.25</v>
      </c>
      <c r="Q6">
        <f t="shared" si="6"/>
        <v>66.25</v>
      </c>
      <c r="R6">
        <f t="shared" si="7"/>
        <v>96.25</v>
      </c>
      <c r="S6">
        <f t="shared" si="8"/>
        <v>86.25</v>
      </c>
      <c r="T6">
        <f t="shared" si="9"/>
        <v>76.25</v>
      </c>
    </row>
    <row r="7" ht="15" spans="1:20">
      <c r="A7" s="124">
        <v>4</v>
      </c>
      <c r="B7" s="125" t="s">
        <v>16</v>
      </c>
      <c r="C7" s="125" t="s">
        <v>16</v>
      </c>
      <c r="D7" s="125" t="s">
        <v>16</v>
      </c>
      <c r="E7" s="125" t="s">
        <v>15</v>
      </c>
      <c r="F7" s="125" t="s">
        <v>14</v>
      </c>
      <c r="G7" s="125" t="s">
        <v>16</v>
      </c>
      <c r="H7" s="125" t="s">
        <v>18</v>
      </c>
      <c r="I7" s="125" t="s">
        <v>18</v>
      </c>
      <c r="J7" s="125" t="s">
        <v>18</v>
      </c>
      <c r="L7">
        <f t="shared" si="1"/>
        <v>40</v>
      </c>
      <c r="M7">
        <f t="shared" si="2"/>
        <v>40</v>
      </c>
      <c r="N7">
        <f t="shared" si="3"/>
        <v>40</v>
      </c>
      <c r="O7">
        <f t="shared" si="4"/>
        <v>46.25</v>
      </c>
      <c r="P7">
        <f t="shared" si="5"/>
        <v>56.25</v>
      </c>
      <c r="Q7">
        <f t="shared" si="6"/>
        <v>40</v>
      </c>
      <c r="R7">
        <f t="shared" si="7"/>
        <v>76.25</v>
      </c>
      <c r="S7">
        <f t="shared" si="8"/>
        <v>76.25</v>
      </c>
      <c r="T7">
        <f t="shared" si="9"/>
        <v>76.25</v>
      </c>
    </row>
    <row r="8" ht="15" spans="1:20">
      <c r="A8" s="124">
        <v>5</v>
      </c>
      <c r="B8" s="125" t="s">
        <v>16</v>
      </c>
      <c r="C8" s="125" t="s">
        <v>16</v>
      </c>
      <c r="D8" s="125" t="s">
        <v>16</v>
      </c>
      <c r="E8" s="125" t="s">
        <v>13</v>
      </c>
      <c r="F8" s="125" t="s">
        <v>14</v>
      </c>
      <c r="G8" s="125" t="s">
        <v>16</v>
      </c>
      <c r="H8" s="125" t="s">
        <v>18</v>
      </c>
      <c r="I8" s="125" t="s">
        <v>23</v>
      </c>
      <c r="J8" s="125" t="s">
        <v>18</v>
      </c>
      <c r="L8">
        <f t="shared" si="1"/>
        <v>40</v>
      </c>
      <c r="M8">
        <f t="shared" si="2"/>
        <v>40</v>
      </c>
      <c r="N8">
        <f t="shared" si="3"/>
        <v>40</v>
      </c>
      <c r="O8">
        <f t="shared" si="4"/>
        <v>66.25</v>
      </c>
      <c r="P8">
        <f t="shared" si="5"/>
        <v>56.25</v>
      </c>
      <c r="Q8">
        <f t="shared" si="6"/>
        <v>40</v>
      </c>
      <c r="R8">
        <f t="shared" si="7"/>
        <v>76.25</v>
      </c>
      <c r="S8">
        <f t="shared" si="8"/>
        <v>81.25</v>
      </c>
      <c r="T8">
        <f t="shared" si="9"/>
        <v>76.25</v>
      </c>
    </row>
    <row r="9" ht="15" spans="1:20">
      <c r="A9" s="124">
        <v>6</v>
      </c>
      <c r="B9" s="125" t="s">
        <v>16</v>
      </c>
      <c r="C9" s="125" t="s">
        <v>16</v>
      </c>
      <c r="D9" s="125" t="s">
        <v>15</v>
      </c>
      <c r="E9" s="125" t="s">
        <v>14</v>
      </c>
      <c r="F9" s="125" t="s">
        <v>13</v>
      </c>
      <c r="G9" s="125" t="s">
        <v>14</v>
      </c>
      <c r="H9" s="125" t="s">
        <v>18</v>
      </c>
      <c r="I9" s="125" t="s">
        <v>13</v>
      </c>
      <c r="J9" s="125" t="s">
        <v>18</v>
      </c>
      <c r="L9">
        <f t="shared" si="1"/>
        <v>40</v>
      </c>
      <c r="M9">
        <f t="shared" si="2"/>
        <v>40</v>
      </c>
      <c r="N9">
        <f t="shared" si="3"/>
        <v>46.25</v>
      </c>
      <c r="O9">
        <f t="shared" si="4"/>
        <v>56.25</v>
      </c>
      <c r="P9">
        <f t="shared" si="5"/>
        <v>66.25</v>
      </c>
      <c r="Q9">
        <f t="shared" si="6"/>
        <v>56.25</v>
      </c>
      <c r="R9">
        <f t="shared" si="7"/>
        <v>76.25</v>
      </c>
      <c r="S9">
        <f t="shared" si="8"/>
        <v>66.25</v>
      </c>
      <c r="T9">
        <f t="shared" si="9"/>
        <v>76.25</v>
      </c>
    </row>
    <row r="10" ht="15" spans="1:20">
      <c r="A10" s="124">
        <v>7</v>
      </c>
      <c r="B10" s="125" t="s">
        <v>16</v>
      </c>
      <c r="C10" s="125" t="s">
        <v>18</v>
      </c>
      <c r="D10" s="125" t="s">
        <v>16</v>
      </c>
      <c r="E10" s="125" t="s">
        <v>13</v>
      </c>
      <c r="F10" s="125" t="s">
        <v>42</v>
      </c>
      <c r="G10" s="125" t="s">
        <v>13</v>
      </c>
      <c r="H10" s="125" t="s">
        <v>35</v>
      </c>
      <c r="I10" s="125" t="s">
        <v>23</v>
      </c>
      <c r="J10" s="125" t="s">
        <v>18</v>
      </c>
      <c r="L10">
        <f t="shared" si="1"/>
        <v>40</v>
      </c>
      <c r="M10">
        <f t="shared" si="2"/>
        <v>76.25</v>
      </c>
      <c r="N10">
        <f t="shared" si="3"/>
        <v>40</v>
      </c>
      <c r="O10">
        <f t="shared" si="4"/>
        <v>66.25</v>
      </c>
      <c r="P10">
        <f t="shared" si="5"/>
        <v>86.25</v>
      </c>
      <c r="Q10">
        <f t="shared" si="6"/>
        <v>66.25</v>
      </c>
      <c r="R10">
        <f t="shared" si="7"/>
        <v>96.25</v>
      </c>
      <c r="S10">
        <f t="shared" si="8"/>
        <v>81.25</v>
      </c>
      <c r="T10">
        <f t="shared" si="9"/>
        <v>76.25</v>
      </c>
    </row>
    <row r="11" ht="15" spans="1:20">
      <c r="A11" s="124">
        <v>8</v>
      </c>
      <c r="B11" s="125" t="s">
        <v>16</v>
      </c>
      <c r="C11" s="125" t="s">
        <v>14</v>
      </c>
      <c r="D11" s="125" t="s">
        <v>13</v>
      </c>
      <c r="E11" s="125" t="s">
        <v>18</v>
      </c>
      <c r="F11" s="125" t="s">
        <v>18</v>
      </c>
      <c r="G11" s="125" t="s">
        <v>13</v>
      </c>
      <c r="H11" s="125" t="s">
        <v>42</v>
      </c>
      <c r="I11" s="125" t="s">
        <v>23</v>
      </c>
      <c r="J11" s="125" t="s">
        <v>23</v>
      </c>
      <c r="L11">
        <f t="shared" si="1"/>
        <v>40</v>
      </c>
      <c r="M11">
        <f t="shared" si="2"/>
        <v>56.25</v>
      </c>
      <c r="N11">
        <f t="shared" si="3"/>
        <v>66.25</v>
      </c>
      <c r="O11">
        <f t="shared" si="4"/>
        <v>76.25</v>
      </c>
      <c r="P11">
        <f t="shared" si="5"/>
        <v>76.25</v>
      </c>
      <c r="Q11">
        <f t="shared" si="6"/>
        <v>66.25</v>
      </c>
      <c r="R11">
        <f t="shared" si="7"/>
        <v>86.25</v>
      </c>
      <c r="S11">
        <f t="shared" si="8"/>
        <v>81.25</v>
      </c>
      <c r="T11">
        <f t="shared" si="9"/>
        <v>81.25</v>
      </c>
    </row>
    <row r="12" ht="15" spans="1:20">
      <c r="A12" s="124">
        <v>9</v>
      </c>
      <c r="B12" s="125" t="s">
        <v>18</v>
      </c>
      <c r="C12" s="125" t="s">
        <v>18</v>
      </c>
      <c r="D12" s="125" t="s">
        <v>18</v>
      </c>
      <c r="E12" s="125" t="s">
        <v>18</v>
      </c>
      <c r="F12" s="125" t="s">
        <v>18</v>
      </c>
      <c r="G12" s="125" t="s">
        <v>13</v>
      </c>
      <c r="H12" s="125" t="s">
        <v>42</v>
      </c>
      <c r="I12" s="125" t="s">
        <v>23</v>
      </c>
      <c r="J12" s="125" t="s">
        <v>18</v>
      </c>
      <c r="L12">
        <f t="shared" si="1"/>
        <v>76.25</v>
      </c>
      <c r="M12">
        <f t="shared" si="2"/>
        <v>76.25</v>
      </c>
      <c r="N12">
        <f t="shared" si="3"/>
        <v>76.25</v>
      </c>
      <c r="O12">
        <f t="shared" si="4"/>
        <v>76.25</v>
      </c>
      <c r="P12">
        <f t="shared" si="5"/>
        <v>76.25</v>
      </c>
      <c r="Q12">
        <f t="shared" si="6"/>
        <v>66.25</v>
      </c>
      <c r="R12">
        <f t="shared" si="7"/>
        <v>86.25</v>
      </c>
      <c r="S12">
        <f t="shared" si="8"/>
        <v>81.25</v>
      </c>
      <c r="T12">
        <f t="shared" si="9"/>
        <v>76.25</v>
      </c>
    </row>
    <row r="13" ht="15" spans="1:20">
      <c r="A13" s="124">
        <v>10</v>
      </c>
      <c r="B13" s="125" t="s">
        <v>13</v>
      </c>
      <c r="C13" s="125" t="s">
        <v>13</v>
      </c>
      <c r="D13" s="125" t="s">
        <v>14</v>
      </c>
      <c r="E13" s="125" t="s">
        <v>14</v>
      </c>
      <c r="F13" s="125" t="s">
        <v>14</v>
      </c>
      <c r="G13" s="125" t="s">
        <v>16</v>
      </c>
      <c r="H13" s="125" t="s">
        <v>18</v>
      </c>
      <c r="I13" s="125" t="s">
        <v>18</v>
      </c>
      <c r="J13" s="125" t="s">
        <v>18</v>
      </c>
      <c r="L13">
        <f t="shared" si="1"/>
        <v>66.25</v>
      </c>
      <c r="M13">
        <f t="shared" si="2"/>
        <v>66.25</v>
      </c>
      <c r="N13">
        <f t="shared" si="3"/>
        <v>56.25</v>
      </c>
      <c r="O13">
        <f t="shared" si="4"/>
        <v>56.25</v>
      </c>
      <c r="P13">
        <f t="shared" si="5"/>
        <v>56.25</v>
      </c>
      <c r="Q13">
        <f t="shared" si="6"/>
        <v>40</v>
      </c>
      <c r="R13">
        <f t="shared" si="7"/>
        <v>76.25</v>
      </c>
      <c r="S13">
        <f t="shared" si="8"/>
        <v>76.25</v>
      </c>
      <c r="T13">
        <f t="shared" si="9"/>
        <v>76.25</v>
      </c>
    </row>
    <row r="14" ht="15" spans="1:20">
      <c r="A14" s="124">
        <v>11</v>
      </c>
      <c r="B14" s="125" t="s">
        <v>16</v>
      </c>
      <c r="C14" s="125" t="s">
        <v>16</v>
      </c>
      <c r="D14" s="125" t="s">
        <v>16</v>
      </c>
      <c r="E14" s="125" t="s">
        <v>16</v>
      </c>
      <c r="F14" s="125" t="s">
        <v>14</v>
      </c>
      <c r="G14" s="125" t="s">
        <v>16</v>
      </c>
      <c r="H14" s="125" t="s">
        <v>23</v>
      </c>
      <c r="I14" s="125" t="s">
        <v>23</v>
      </c>
      <c r="J14" s="125" t="s">
        <v>18</v>
      </c>
      <c r="L14">
        <f t="shared" si="1"/>
        <v>40</v>
      </c>
      <c r="M14">
        <f t="shared" si="2"/>
        <v>40</v>
      </c>
      <c r="N14">
        <f t="shared" si="3"/>
        <v>40</v>
      </c>
      <c r="O14">
        <f t="shared" si="4"/>
        <v>40</v>
      </c>
      <c r="P14">
        <f t="shared" si="5"/>
        <v>56.25</v>
      </c>
      <c r="Q14">
        <f t="shared" si="6"/>
        <v>40</v>
      </c>
      <c r="R14">
        <f t="shared" si="7"/>
        <v>81.25</v>
      </c>
      <c r="S14">
        <f t="shared" si="8"/>
        <v>81.25</v>
      </c>
      <c r="T14">
        <f t="shared" si="9"/>
        <v>76.25</v>
      </c>
    </row>
    <row r="15" ht="15" spans="1:20">
      <c r="A15" s="124">
        <v>12</v>
      </c>
      <c r="B15" s="125" t="s">
        <v>13</v>
      </c>
      <c r="C15" s="125" t="s">
        <v>13</v>
      </c>
      <c r="D15" s="125" t="s">
        <v>18</v>
      </c>
      <c r="E15" s="125" t="s">
        <v>13</v>
      </c>
      <c r="F15" s="125" t="s">
        <v>14</v>
      </c>
      <c r="G15" s="125" t="s">
        <v>13</v>
      </c>
      <c r="H15" s="125" t="s">
        <v>42</v>
      </c>
      <c r="I15" s="125" t="s">
        <v>13</v>
      </c>
      <c r="J15" s="125" t="s">
        <v>13</v>
      </c>
      <c r="L15">
        <f t="shared" si="1"/>
        <v>66.25</v>
      </c>
      <c r="M15">
        <f t="shared" si="2"/>
        <v>66.25</v>
      </c>
      <c r="N15">
        <f t="shared" si="3"/>
        <v>76.25</v>
      </c>
      <c r="O15">
        <f t="shared" si="4"/>
        <v>66.25</v>
      </c>
      <c r="P15">
        <f t="shared" si="5"/>
        <v>56.25</v>
      </c>
      <c r="Q15">
        <f t="shared" si="6"/>
        <v>66.25</v>
      </c>
      <c r="R15">
        <f t="shared" si="7"/>
        <v>86.25</v>
      </c>
      <c r="S15">
        <f t="shared" si="8"/>
        <v>66.25</v>
      </c>
      <c r="T15">
        <f t="shared" si="9"/>
        <v>66.25</v>
      </c>
    </row>
    <row r="16" ht="15" spans="1:20">
      <c r="A16" s="124">
        <v>13</v>
      </c>
      <c r="B16" s="125" t="s">
        <v>16</v>
      </c>
      <c r="C16" s="125" t="s">
        <v>13</v>
      </c>
      <c r="D16" s="125" t="s">
        <v>13</v>
      </c>
      <c r="E16" s="125" t="s">
        <v>23</v>
      </c>
      <c r="F16" s="125" t="s">
        <v>18</v>
      </c>
      <c r="G16" s="125" t="s">
        <v>13</v>
      </c>
      <c r="H16" s="125" t="s">
        <v>42</v>
      </c>
      <c r="I16" s="125" t="s">
        <v>23</v>
      </c>
      <c r="J16" s="125" t="s">
        <v>18</v>
      </c>
      <c r="L16">
        <f t="shared" si="1"/>
        <v>40</v>
      </c>
      <c r="M16">
        <f t="shared" si="2"/>
        <v>66.25</v>
      </c>
      <c r="N16">
        <f t="shared" si="3"/>
        <v>66.25</v>
      </c>
      <c r="O16">
        <f t="shared" si="4"/>
        <v>81.25</v>
      </c>
      <c r="P16">
        <f t="shared" si="5"/>
        <v>76.25</v>
      </c>
      <c r="Q16">
        <f t="shared" si="6"/>
        <v>66.25</v>
      </c>
      <c r="R16">
        <f t="shared" si="7"/>
        <v>86.25</v>
      </c>
      <c r="S16">
        <f t="shared" si="8"/>
        <v>81.25</v>
      </c>
      <c r="T16">
        <f t="shared" si="9"/>
        <v>76.25</v>
      </c>
    </row>
    <row r="17" ht="15" spans="1:20">
      <c r="A17" s="124">
        <v>14</v>
      </c>
      <c r="B17" s="125" t="s">
        <v>16</v>
      </c>
      <c r="C17" s="125" t="s">
        <v>13</v>
      </c>
      <c r="D17" s="125" t="s">
        <v>14</v>
      </c>
      <c r="E17" s="125" t="s">
        <v>13</v>
      </c>
      <c r="F17" s="125" t="s">
        <v>13</v>
      </c>
      <c r="G17" s="125" t="s">
        <v>13</v>
      </c>
      <c r="H17" s="125" t="s">
        <v>18</v>
      </c>
      <c r="I17" s="125" t="s">
        <v>23</v>
      </c>
      <c r="J17" s="125" t="s">
        <v>13</v>
      </c>
      <c r="L17">
        <f t="shared" si="1"/>
        <v>40</v>
      </c>
      <c r="M17">
        <f t="shared" si="2"/>
        <v>66.25</v>
      </c>
      <c r="N17">
        <f t="shared" si="3"/>
        <v>56.25</v>
      </c>
      <c r="O17">
        <f t="shared" si="4"/>
        <v>66.25</v>
      </c>
      <c r="P17">
        <f t="shared" si="5"/>
        <v>66.25</v>
      </c>
      <c r="Q17">
        <f t="shared" si="6"/>
        <v>66.25</v>
      </c>
      <c r="R17">
        <f t="shared" si="7"/>
        <v>76.25</v>
      </c>
      <c r="S17">
        <f t="shared" si="8"/>
        <v>81.25</v>
      </c>
      <c r="T17">
        <f t="shared" si="9"/>
        <v>66.25</v>
      </c>
    </row>
    <row r="18" ht="15" spans="1:20">
      <c r="A18" s="124">
        <v>15</v>
      </c>
      <c r="B18" s="125" t="s">
        <v>14</v>
      </c>
      <c r="C18" s="125" t="s">
        <v>18</v>
      </c>
      <c r="D18" s="125" t="s">
        <v>13</v>
      </c>
      <c r="E18" s="125" t="s">
        <v>13</v>
      </c>
      <c r="F18" s="125" t="s">
        <v>18</v>
      </c>
      <c r="G18" s="125" t="s">
        <v>13</v>
      </c>
      <c r="H18" s="125" t="s">
        <v>35</v>
      </c>
      <c r="I18" s="125" t="s">
        <v>23</v>
      </c>
      <c r="J18" s="125" t="s">
        <v>23</v>
      </c>
      <c r="L18">
        <f t="shared" si="1"/>
        <v>56.25</v>
      </c>
      <c r="M18">
        <f t="shared" si="2"/>
        <v>76.25</v>
      </c>
      <c r="N18">
        <f t="shared" si="3"/>
        <v>66.25</v>
      </c>
      <c r="O18">
        <f t="shared" si="4"/>
        <v>66.25</v>
      </c>
      <c r="P18">
        <f t="shared" si="5"/>
        <v>76.25</v>
      </c>
      <c r="Q18">
        <f t="shared" si="6"/>
        <v>66.25</v>
      </c>
      <c r="R18">
        <f t="shared" si="7"/>
        <v>96.25</v>
      </c>
      <c r="S18">
        <f t="shared" si="8"/>
        <v>81.25</v>
      </c>
      <c r="T18">
        <f t="shared" si="9"/>
        <v>81.25</v>
      </c>
    </row>
    <row r="19" ht="15" spans="1:20">
      <c r="A19" s="124">
        <v>16</v>
      </c>
      <c r="B19" s="125" t="s">
        <v>16</v>
      </c>
      <c r="C19" s="125" t="s">
        <v>16</v>
      </c>
      <c r="D19" s="125" t="s">
        <v>14</v>
      </c>
      <c r="E19" s="125" t="s">
        <v>16</v>
      </c>
      <c r="F19" s="125" t="s">
        <v>16</v>
      </c>
      <c r="G19" s="125" t="s">
        <v>14</v>
      </c>
      <c r="H19" s="125" t="s">
        <v>18</v>
      </c>
      <c r="I19" s="125" t="s">
        <v>18</v>
      </c>
      <c r="J19" s="125" t="s">
        <v>13</v>
      </c>
      <c r="L19">
        <f t="shared" si="1"/>
        <v>40</v>
      </c>
      <c r="M19">
        <f t="shared" si="2"/>
        <v>40</v>
      </c>
      <c r="N19">
        <f t="shared" si="3"/>
        <v>56.25</v>
      </c>
      <c r="O19">
        <f t="shared" si="4"/>
        <v>40</v>
      </c>
      <c r="P19">
        <f t="shared" si="5"/>
        <v>40</v>
      </c>
      <c r="Q19">
        <f t="shared" si="6"/>
        <v>56.25</v>
      </c>
      <c r="R19">
        <f t="shared" si="7"/>
        <v>76.25</v>
      </c>
      <c r="S19">
        <f t="shared" si="8"/>
        <v>76.25</v>
      </c>
      <c r="T19">
        <f t="shared" si="9"/>
        <v>66.25</v>
      </c>
    </row>
    <row r="20" ht="15" spans="1:20">
      <c r="A20" s="124">
        <v>17</v>
      </c>
      <c r="B20" s="125" t="s">
        <v>16</v>
      </c>
      <c r="C20" s="125" t="s">
        <v>13</v>
      </c>
      <c r="D20" s="125" t="s">
        <v>18</v>
      </c>
      <c r="E20" s="125" t="s">
        <v>13</v>
      </c>
      <c r="F20" s="125" t="s">
        <v>13</v>
      </c>
      <c r="G20" s="125" t="s">
        <v>13</v>
      </c>
      <c r="H20" s="125" t="s">
        <v>35</v>
      </c>
      <c r="I20" s="125" t="s">
        <v>23</v>
      </c>
      <c r="J20" s="125" t="s">
        <v>18</v>
      </c>
      <c r="L20">
        <f t="shared" si="1"/>
        <v>40</v>
      </c>
      <c r="M20">
        <f t="shared" si="2"/>
        <v>66.25</v>
      </c>
      <c r="N20">
        <f t="shared" si="3"/>
        <v>76.25</v>
      </c>
      <c r="O20">
        <f t="shared" si="4"/>
        <v>66.25</v>
      </c>
      <c r="P20">
        <f t="shared" si="5"/>
        <v>66.25</v>
      </c>
      <c r="Q20">
        <f t="shared" si="6"/>
        <v>66.25</v>
      </c>
      <c r="R20">
        <f t="shared" si="7"/>
        <v>96.25</v>
      </c>
      <c r="S20">
        <f t="shared" si="8"/>
        <v>81.25</v>
      </c>
      <c r="T20">
        <f t="shared" si="9"/>
        <v>76.25</v>
      </c>
    </row>
    <row r="21" ht="15" spans="1:20">
      <c r="A21" s="124">
        <v>18</v>
      </c>
      <c r="B21" s="125" t="s">
        <v>16</v>
      </c>
      <c r="C21" s="125" t="s">
        <v>16</v>
      </c>
      <c r="D21" s="125" t="s">
        <v>15</v>
      </c>
      <c r="E21" s="125" t="s">
        <v>14</v>
      </c>
      <c r="F21" s="125" t="s">
        <v>14</v>
      </c>
      <c r="G21" s="125" t="s">
        <v>16</v>
      </c>
      <c r="H21" s="125" t="s">
        <v>18</v>
      </c>
      <c r="I21" s="125" t="s">
        <v>18</v>
      </c>
      <c r="J21" s="125" t="s">
        <v>18</v>
      </c>
      <c r="L21">
        <f t="shared" si="1"/>
        <v>40</v>
      </c>
      <c r="M21">
        <f t="shared" si="2"/>
        <v>40</v>
      </c>
      <c r="N21">
        <f t="shared" si="3"/>
        <v>46.25</v>
      </c>
      <c r="O21">
        <f t="shared" si="4"/>
        <v>56.25</v>
      </c>
      <c r="P21">
        <f t="shared" si="5"/>
        <v>56.25</v>
      </c>
      <c r="Q21">
        <f t="shared" si="6"/>
        <v>40</v>
      </c>
      <c r="R21">
        <f t="shared" si="7"/>
        <v>76.25</v>
      </c>
      <c r="S21">
        <f t="shared" si="8"/>
        <v>76.25</v>
      </c>
      <c r="T21">
        <f t="shared" si="9"/>
        <v>76.25</v>
      </c>
    </row>
    <row r="22" ht="15" spans="1:20">
      <c r="A22" s="124">
        <v>19</v>
      </c>
      <c r="B22" s="125" t="s">
        <v>18</v>
      </c>
      <c r="C22" s="126" t="s">
        <v>42</v>
      </c>
      <c r="D22" s="125" t="s">
        <v>42</v>
      </c>
      <c r="E22" s="125" t="s">
        <v>18</v>
      </c>
      <c r="F22" s="125" t="s">
        <v>13</v>
      </c>
      <c r="G22" s="125" t="s">
        <v>18</v>
      </c>
      <c r="H22" s="125" t="s">
        <v>35</v>
      </c>
      <c r="I22" s="125" t="s">
        <v>42</v>
      </c>
      <c r="J22" s="125" t="s">
        <v>18</v>
      </c>
      <c r="L22">
        <f t="shared" si="1"/>
        <v>76.25</v>
      </c>
      <c r="M22">
        <f t="shared" si="2"/>
        <v>86.25</v>
      </c>
      <c r="N22">
        <f t="shared" si="3"/>
        <v>86.25</v>
      </c>
      <c r="O22">
        <f t="shared" si="4"/>
        <v>76.25</v>
      </c>
      <c r="P22">
        <f t="shared" si="5"/>
        <v>66.25</v>
      </c>
      <c r="Q22">
        <f t="shared" si="6"/>
        <v>76.25</v>
      </c>
      <c r="R22">
        <f t="shared" si="7"/>
        <v>96.25</v>
      </c>
      <c r="S22">
        <f t="shared" si="8"/>
        <v>86.25</v>
      </c>
      <c r="T22">
        <f t="shared" si="9"/>
        <v>76.25</v>
      </c>
    </row>
    <row r="23" ht="15" spans="1:20">
      <c r="A23" s="124">
        <v>20</v>
      </c>
      <c r="B23" s="125" t="s">
        <v>16</v>
      </c>
      <c r="C23" s="125" t="s">
        <v>16</v>
      </c>
      <c r="D23" s="125" t="s">
        <v>16</v>
      </c>
      <c r="E23" s="125" t="s">
        <v>16</v>
      </c>
      <c r="F23" s="125" t="s">
        <v>13</v>
      </c>
      <c r="G23" s="125" t="s">
        <v>16</v>
      </c>
      <c r="H23" s="125" t="s">
        <v>18</v>
      </c>
      <c r="I23" s="125" t="s">
        <v>13</v>
      </c>
      <c r="J23" s="125" t="s">
        <v>18</v>
      </c>
      <c r="L23">
        <f t="shared" si="1"/>
        <v>40</v>
      </c>
      <c r="M23">
        <f t="shared" si="2"/>
        <v>40</v>
      </c>
      <c r="N23">
        <f t="shared" si="3"/>
        <v>40</v>
      </c>
      <c r="O23">
        <f t="shared" si="4"/>
        <v>40</v>
      </c>
      <c r="P23">
        <f t="shared" si="5"/>
        <v>66.25</v>
      </c>
      <c r="Q23">
        <f t="shared" si="6"/>
        <v>40</v>
      </c>
      <c r="R23">
        <f t="shared" si="7"/>
        <v>76.25</v>
      </c>
      <c r="S23">
        <f t="shared" si="8"/>
        <v>66.25</v>
      </c>
      <c r="T23">
        <f t="shared" si="9"/>
        <v>76.25</v>
      </c>
    </row>
    <row r="24" ht="15" spans="1:20">
      <c r="A24" s="124">
        <v>21</v>
      </c>
      <c r="B24" s="125" t="s">
        <v>16</v>
      </c>
      <c r="C24" s="125" t="s">
        <v>13</v>
      </c>
      <c r="D24" s="125" t="s">
        <v>13</v>
      </c>
      <c r="E24" s="125" t="s">
        <v>18</v>
      </c>
      <c r="F24" s="125" t="s">
        <v>13</v>
      </c>
      <c r="G24" s="125" t="s">
        <v>13</v>
      </c>
      <c r="H24" s="125" t="s">
        <v>23</v>
      </c>
      <c r="I24" s="125" t="s">
        <v>18</v>
      </c>
      <c r="J24" s="125" t="s">
        <v>18</v>
      </c>
      <c r="L24">
        <f t="shared" si="1"/>
        <v>40</v>
      </c>
      <c r="M24">
        <f t="shared" si="2"/>
        <v>66.25</v>
      </c>
      <c r="N24">
        <f t="shared" si="3"/>
        <v>66.25</v>
      </c>
      <c r="O24">
        <f t="shared" si="4"/>
        <v>76.25</v>
      </c>
      <c r="P24">
        <f t="shared" si="5"/>
        <v>66.25</v>
      </c>
      <c r="Q24">
        <f t="shared" si="6"/>
        <v>66.25</v>
      </c>
      <c r="R24">
        <f t="shared" si="7"/>
        <v>81.25</v>
      </c>
      <c r="S24">
        <f t="shared" si="8"/>
        <v>76.25</v>
      </c>
      <c r="T24">
        <f t="shared" si="9"/>
        <v>76.25</v>
      </c>
    </row>
    <row r="25" ht="15" spans="1:20">
      <c r="A25" s="124">
        <v>22</v>
      </c>
      <c r="B25" s="125" t="s">
        <v>16</v>
      </c>
      <c r="C25" s="125" t="s">
        <v>16</v>
      </c>
      <c r="D25" s="125" t="s">
        <v>15</v>
      </c>
      <c r="E25" s="125" t="s">
        <v>16</v>
      </c>
      <c r="F25" s="125" t="s">
        <v>13</v>
      </c>
      <c r="G25" s="125" t="s">
        <v>14</v>
      </c>
      <c r="H25" s="125" t="s">
        <v>18</v>
      </c>
      <c r="I25" s="125" t="s">
        <v>18</v>
      </c>
      <c r="J25" s="125" t="s">
        <v>18</v>
      </c>
      <c r="L25">
        <f t="shared" si="1"/>
        <v>40</v>
      </c>
      <c r="M25">
        <f t="shared" si="2"/>
        <v>40</v>
      </c>
      <c r="N25">
        <f t="shared" si="3"/>
        <v>46.25</v>
      </c>
      <c r="O25">
        <f t="shared" si="4"/>
        <v>40</v>
      </c>
      <c r="P25">
        <f t="shared" si="5"/>
        <v>66.25</v>
      </c>
      <c r="Q25">
        <f t="shared" si="6"/>
        <v>56.25</v>
      </c>
      <c r="R25">
        <f t="shared" si="7"/>
        <v>76.25</v>
      </c>
      <c r="S25">
        <f t="shared" si="8"/>
        <v>76.25</v>
      </c>
      <c r="T25">
        <f t="shared" si="9"/>
        <v>76.25</v>
      </c>
    </row>
    <row r="26" ht="15" spans="1:20">
      <c r="A26" s="124">
        <v>23</v>
      </c>
      <c r="B26" s="125" t="s">
        <v>18</v>
      </c>
      <c r="C26" s="125" t="s">
        <v>18</v>
      </c>
      <c r="D26" s="125" t="s">
        <v>18</v>
      </c>
      <c r="E26" s="125" t="s">
        <v>18</v>
      </c>
      <c r="F26" s="125" t="s">
        <v>13</v>
      </c>
      <c r="G26" s="125" t="s">
        <v>13</v>
      </c>
      <c r="H26" s="125" t="s">
        <v>35</v>
      </c>
      <c r="I26" s="125" t="s">
        <v>42</v>
      </c>
      <c r="J26" s="125" t="s">
        <v>18</v>
      </c>
      <c r="L26">
        <f t="shared" si="1"/>
        <v>76.25</v>
      </c>
      <c r="M26">
        <f t="shared" si="2"/>
        <v>76.25</v>
      </c>
      <c r="N26">
        <f t="shared" si="3"/>
        <v>76.25</v>
      </c>
      <c r="O26">
        <f t="shared" si="4"/>
        <v>76.25</v>
      </c>
      <c r="P26">
        <f t="shared" si="5"/>
        <v>66.25</v>
      </c>
      <c r="Q26">
        <f t="shared" si="6"/>
        <v>66.25</v>
      </c>
      <c r="R26">
        <f t="shared" si="7"/>
        <v>96.25</v>
      </c>
      <c r="S26">
        <f t="shared" si="8"/>
        <v>86.25</v>
      </c>
      <c r="T26">
        <f t="shared" si="9"/>
        <v>76.25</v>
      </c>
    </row>
    <row r="27" ht="15" spans="1:20">
      <c r="A27" s="124">
        <v>24</v>
      </c>
      <c r="B27" s="125" t="s">
        <v>13</v>
      </c>
      <c r="C27" s="125" t="s">
        <v>23</v>
      </c>
      <c r="D27" s="125" t="s">
        <v>18</v>
      </c>
      <c r="E27" s="125" t="s">
        <v>23</v>
      </c>
      <c r="F27" s="125" t="s">
        <v>18</v>
      </c>
      <c r="G27" s="125" t="s">
        <v>18</v>
      </c>
      <c r="H27" s="125" t="s">
        <v>35</v>
      </c>
      <c r="I27" s="125" t="s">
        <v>42</v>
      </c>
      <c r="J27" s="125" t="s">
        <v>23</v>
      </c>
      <c r="L27">
        <f t="shared" si="1"/>
        <v>66.25</v>
      </c>
      <c r="M27">
        <f t="shared" si="2"/>
        <v>81.25</v>
      </c>
      <c r="N27">
        <f t="shared" si="3"/>
        <v>76.25</v>
      </c>
      <c r="O27">
        <f t="shared" si="4"/>
        <v>81.25</v>
      </c>
      <c r="P27">
        <f t="shared" si="5"/>
        <v>76.25</v>
      </c>
      <c r="Q27">
        <f t="shared" si="6"/>
        <v>76.25</v>
      </c>
      <c r="R27">
        <f t="shared" si="7"/>
        <v>96.25</v>
      </c>
      <c r="S27">
        <f t="shared" si="8"/>
        <v>86.25</v>
      </c>
      <c r="T27">
        <f t="shared" si="9"/>
        <v>81.25</v>
      </c>
    </row>
    <row r="28" ht="15" spans="1:20">
      <c r="A28" s="124">
        <v>25</v>
      </c>
      <c r="B28" s="125" t="s">
        <v>18</v>
      </c>
      <c r="C28" s="127" t="s">
        <v>14</v>
      </c>
      <c r="D28" s="125" t="s">
        <v>13</v>
      </c>
      <c r="E28" s="125" t="s">
        <v>13</v>
      </c>
      <c r="F28" s="125" t="s">
        <v>14</v>
      </c>
      <c r="G28" s="125" t="s">
        <v>18</v>
      </c>
      <c r="H28" s="125" t="s">
        <v>23</v>
      </c>
      <c r="I28" s="125" t="s">
        <v>18</v>
      </c>
      <c r="J28" s="125" t="s">
        <v>18</v>
      </c>
      <c r="L28">
        <f t="shared" si="1"/>
        <v>76.25</v>
      </c>
      <c r="M28">
        <f t="shared" si="2"/>
        <v>56.25</v>
      </c>
      <c r="N28">
        <f t="shared" si="3"/>
        <v>66.25</v>
      </c>
      <c r="O28">
        <f t="shared" si="4"/>
        <v>66.25</v>
      </c>
      <c r="P28">
        <f t="shared" si="5"/>
        <v>56.25</v>
      </c>
      <c r="Q28">
        <f t="shared" si="6"/>
        <v>76.25</v>
      </c>
      <c r="R28">
        <f t="shared" si="7"/>
        <v>81.25</v>
      </c>
      <c r="S28">
        <f t="shared" si="8"/>
        <v>76.25</v>
      </c>
      <c r="T28">
        <f t="shared" si="9"/>
        <v>76.25</v>
      </c>
    </row>
    <row r="29" ht="15" spans="1:20">
      <c r="A29" s="124">
        <v>26</v>
      </c>
      <c r="B29" s="125" t="s">
        <v>14</v>
      </c>
      <c r="C29" s="125" t="s">
        <v>13</v>
      </c>
      <c r="D29" s="125" t="s">
        <v>13</v>
      </c>
      <c r="E29" s="125" t="s">
        <v>18</v>
      </c>
      <c r="F29" s="125" t="s">
        <v>13</v>
      </c>
      <c r="G29" s="125" t="s">
        <v>14</v>
      </c>
      <c r="H29" s="125" t="s">
        <v>23</v>
      </c>
      <c r="I29" s="125" t="s">
        <v>18</v>
      </c>
      <c r="J29" s="125" t="s">
        <v>18</v>
      </c>
      <c r="L29">
        <f t="shared" si="1"/>
        <v>56.25</v>
      </c>
      <c r="M29">
        <f t="shared" si="2"/>
        <v>66.25</v>
      </c>
      <c r="N29">
        <f t="shared" si="3"/>
        <v>66.25</v>
      </c>
      <c r="O29">
        <f t="shared" si="4"/>
        <v>76.25</v>
      </c>
      <c r="P29">
        <f t="shared" si="5"/>
        <v>66.25</v>
      </c>
      <c r="Q29">
        <f t="shared" si="6"/>
        <v>56.25</v>
      </c>
      <c r="R29">
        <f t="shared" si="7"/>
        <v>81.25</v>
      </c>
      <c r="S29">
        <f t="shared" si="8"/>
        <v>76.25</v>
      </c>
      <c r="T29">
        <f t="shared" si="9"/>
        <v>76.25</v>
      </c>
    </row>
    <row r="30" ht="15" spans="1:20">
      <c r="A30" s="124">
        <v>27</v>
      </c>
      <c r="B30" s="125" t="s">
        <v>13</v>
      </c>
      <c r="C30" s="125" t="s">
        <v>18</v>
      </c>
      <c r="D30" s="125" t="s">
        <v>14</v>
      </c>
      <c r="E30" s="125" t="s">
        <v>18</v>
      </c>
      <c r="F30" s="125" t="s">
        <v>18</v>
      </c>
      <c r="G30" s="125" t="s">
        <v>13</v>
      </c>
      <c r="H30" s="125" t="s">
        <v>35</v>
      </c>
      <c r="I30" s="125" t="s">
        <v>23</v>
      </c>
      <c r="J30" s="125" t="s">
        <v>18</v>
      </c>
      <c r="L30">
        <f t="shared" si="1"/>
        <v>66.25</v>
      </c>
      <c r="M30">
        <f t="shared" si="2"/>
        <v>76.25</v>
      </c>
      <c r="N30">
        <f t="shared" si="3"/>
        <v>56.25</v>
      </c>
      <c r="O30">
        <f t="shared" si="4"/>
        <v>76.25</v>
      </c>
      <c r="P30">
        <f t="shared" si="5"/>
        <v>76.25</v>
      </c>
      <c r="Q30">
        <f t="shared" si="6"/>
        <v>66.25</v>
      </c>
      <c r="R30">
        <f t="shared" si="7"/>
        <v>96.25</v>
      </c>
      <c r="S30">
        <f t="shared" si="8"/>
        <v>81.25</v>
      </c>
      <c r="T30">
        <f t="shared" si="9"/>
        <v>76.25</v>
      </c>
    </row>
    <row r="31" ht="15" spans="1:20">
      <c r="A31" s="124">
        <v>28</v>
      </c>
      <c r="B31" s="125" t="s">
        <v>16</v>
      </c>
      <c r="C31" s="125" t="s">
        <v>20</v>
      </c>
      <c r="D31" s="125" t="s">
        <v>16</v>
      </c>
      <c r="E31" s="125" t="s">
        <v>16</v>
      </c>
      <c r="F31" s="125" t="s">
        <v>16</v>
      </c>
      <c r="G31" s="125" t="s">
        <v>16</v>
      </c>
      <c r="H31" s="125" t="s">
        <v>23</v>
      </c>
      <c r="I31" s="125" t="s">
        <v>13</v>
      </c>
      <c r="J31" s="125" t="s">
        <v>13</v>
      </c>
      <c r="L31">
        <f t="shared" si="1"/>
        <v>40</v>
      </c>
      <c r="M31">
        <f t="shared" si="2"/>
        <v>40</v>
      </c>
      <c r="N31">
        <f t="shared" si="3"/>
        <v>40</v>
      </c>
      <c r="O31">
        <f t="shared" si="4"/>
        <v>40</v>
      </c>
      <c r="P31">
        <f t="shared" si="5"/>
        <v>40</v>
      </c>
      <c r="Q31">
        <f t="shared" si="6"/>
        <v>40</v>
      </c>
      <c r="R31">
        <f t="shared" si="7"/>
        <v>81.25</v>
      </c>
      <c r="S31">
        <f t="shared" si="8"/>
        <v>66.25</v>
      </c>
      <c r="T31">
        <f t="shared" si="9"/>
        <v>66.25</v>
      </c>
    </row>
    <row r="32" ht="15" spans="1:20">
      <c r="A32" s="124">
        <v>29</v>
      </c>
      <c r="B32" s="125" t="s">
        <v>16</v>
      </c>
      <c r="C32" s="125" t="s">
        <v>16</v>
      </c>
      <c r="D32" s="125" t="s">
        <v>15</v>
      </c>
      <c r="E32" s="125" t="s">
        <v>16</v>
      </c>
      <c r="F32" s="125" t="s">
        <v>16</v>
      </c>
      <c r="G32" s="125" t="s">
        <v>16</v>
      </c>
      <c r="H32" s="125" t="s">
        <v>18</v>
      </c>
      <c r="I32" s="125" t="s">
        <v>13</v>
      </c>
      <c r="J32" s="125" t="s">
        <v>18</v>
      </c>
      <c r="L32">
        <f t="shared" si="1"/>
        <v>40</v>
      </c>
      <c r="M32">
        <f t="shared" si="2"/>
        <v>40</v>
      </c>
      <c r="N32">
        <f t="shared" si="3"/>
        <v>46.25</v>
      </c>
      <c r="O32">
        <f t="shared" si="4"/>
        <v>40</v>
      </c>
      <c r="P32">
        <f t="shared" si="5"/>
        <v>40</v>
      </c>
      <c r="Q32">
        <f t="shared" si="6"/>
        <v>40</v>
      </c>
      <c r="R32">
        <f t="shared" si="7"/>
        <v>76.25</v>
      </c>
      <c r="S32">
        <f t="shared" si="8"/>
        <v>66.25</v>
      </c>
      <c r="T32">
        <f t="shared" si="9"/>
        <v>76.25</v>
      </c>
    </row>
    <row r="33" ht="15" spans="1:20">
      <c r="A33" s="124">
        <v>30</v>
      </c>
      <c r="B33" s="125" t="s">
        <v>42</v>
      </c>
      <c r="C33" s="125" t="s">
        <v>18</v>
      </c>
      <c r="D33" s="125" t="s">
        <v>23</v>
      </c>
      <c r="E33" s="125" t="s">
        <v>18</v>
      </c>
      <c r="F33" s="125" t="s">
        <v>13</v>
      </c>
      <c r="G33" s="125" t="s">
        <v>18</v>
      </c>
      <c r="H33" s="125" t="s">
        <v>42</v>
      </c>
      <c r="I33" s="125" t="s">
        <v>23</v>
      </c>
      <c r="J33" s="125" t="s">
        <v>18</v>
      </c>
      <c r="L33">
        <f t="shared" si="1"/>
        <v>86.25</v>
      </c>
      <c r="M33">
        <f t="shared" si="2"/>
        <v>76.25</v>
      </c>
      <c r="N33">
        <f t="shared" si="3"/>
        <v>81.25</v>
      </c>
      <c r="O33">
        <f t="shared" si="4"/>
        <v>76.25</v>
      </c>
      <c r="P33">
        <f t="shared" si="5"/>
        <v>66.25</v>
      </c>
      <c r="Q33">
        <f t="shared" si="6"/>
        <v>76.25</v>
      </c>
      <c r="R33">
        <f t="shared" si="7"/>
        <v>86.25</v>
      </c>
      <c r="S33">
        <f t="shared" si="8"/>
        <v>81.25</v>
      </c>
      <c r="T33">
        <f t="shared" si="9"/>
        <v>76.25</v>
      </c>
    </row>
    <row r="34" ht="15" spans="1:20">
      <c r="A34" s="124">
        <v>31</v>
      </c>
      <c r="B34" s="125" t="s">
        <v>16</v>
      </c>
      <c r="C34" s="125" t="s">
        <v>16</v>
      </c>
      <c r="D34" s="125" t="s">
        <v>16</v>
      </c>
      <c r="E34" s="125" t="s">
        <v>14</v>
      </c>
      <c r="F34" s="125" t="s">
        <v>14</v>
      </c>
      <c r="G34" s="125" t="s">
        <v>14</v>
      </c>
      <c r="H34" s="125" t="s">
        <v>23</v>
      </c>
      <c r="I34" s="125" t="s">
        <v>13</v>
      </c>
      <c r="J34" s="125" t="s">
        <v>18</v>
      </c>
      <c r="L34">
        <f t="shared" si="1"/>
        <v>40</v>
      </c>
      <c r="M34">
        <f t="shared" si="2"/>
        <v>40</v>
      </c>
      <c r="N34">
        <f t="shared" si="3"/>
        <v>40</v>
      </c>
      <c r="O34">
        <f t="shared" si="4"/>
        <v>56.25</v>
      </c>
      <c r="P34">
        <f t="shared" si="5"/>
        <v>56.25</v>
      </c>
      <c r="Q34">
        <f t="shared" si="6"/>
        <v>56.25</v>
      </c>
      <c r="R34">
        <f t="shared" si="7"/>
        <v>81.25</v>
      </c>
      <c r="S34">
        <f t="shared" si="8"/>
        <v>66.25</v>
      </c>
      <c r="T34">
        <f t="shared" si="9"/>
        <v>76.25</v>
      </c>
    </row>
    <row r="35" ht="15" spans="1:20">
      <c r="A35" s="124">
        <v>32</v>
      </c>
      <c r="B35" s="125" t="s">
        <v>13</v>
      </c>
      <c r="C35" s="125" t="s">
        <v>14</v>
      </c>
      <c r="D35" s="125" t="s">
        <v>14</v>
      </c>
      <c r="E35" s="125" t="s">
        <v>14</v>
      </c>
      <c r="F35" s="125" t="s">
        <v>18</v>
      </c>
      <c r="G35" s="125" t="s">
        <v>14</v>
      </c>
      <c r="H35" s="125" t="s">
        <v>18</v>
      </c>
      <c r="I35" s="125" t="s">
        <v>13</v>
      </c>
      <c r="J35" s="125" t="s">
        <v>23</v>
      </c>
      <c r="L35">
        <f t="shared" si="1"/>
        <v>66.25</v>
      </c>
      <c r="M35">
        <f t="shared" si="2"/>
        <v>56.25</v>
      </c>
      <c r="N35">
        <f t="shared" si="3"/>
        <v>56.25</v>
      </c>
      <c r="O35">
        <f t="shared" si="4"/>
        <v>56.25</v>
      </c>
      <c r="P35">
        <f t="shared" si="5"/>
        <v>76.25</v>
      </c>
      <c r="Q35">
        <f t="shared" si="6"/>
        <v>56.25</v>
      </c>
      <c r="R35">
        <f t="shared" si="7"/>
        <v>76.25</v>
      </c>
      <c r="S35">
        <f t="shared" si="8"/>
        <v>66.25</v>
      </c>
      <c r="T35">
        <f t="shared" si="9"/>
        <v>81.25</v>
      </c>
    </row>
    <row r="36" ht="15" spans="1:20">
      <c r="A36" s="124">
        <v>33</v>
      </c>
      <c r="B36" s="125" t="s">
        <v>18</v>
      </c>
      <c r="C36" s="125" t="s">
        <v>18</v>
      </c>
      <c r="D36" s="125" t="s">
        <v>23</v>
      </c>
      <c r="E36" s="125" t="s">
        <v>18</v>
      </c>
      <c r="F36" s="125" t="s">
        <v>18</v>
      </c>
      <c r="G36" s="125" t="s">
        <v>13</v>
      </c>
      <c r="H36" s="125" t="s">
        <v>42</v>
      </c>
      <c r="I36" s="125" t="s">
        <v>23</v>
      </c>
      <c r="J36" s="125" t="s">
        <v>18</v>
      </c>
      <c r="L36">
        <f t="shared" si="1"/>
        <v>76.25</v>
      </c>
      <c r="M36">
        <f t="shared" si="2"/>
        <v>76.25</v>
      </c>
      <c r="N36">
        <f t="shared" si="3"/>
        <v>81.25</v>
      </c>
      <c r="O36">
        <f t="shared" si="4"/>
        <v>76.25</v>
      </c>
      <c r="P36">
        <f t="shared" si="5"/>
        <v>76.25</v>
      </c>
      <c r="Q36">
        <f t="shared" si="6"/>
        <v>66.25</v>
      </c>
      <c r="R36">
        <f t="shared" si="7"/>
        <v>86.25</v>
      </c>
      <c r="S36">
        <f t="shared" si="8"/>
        <v>81.25</v>
      </c>
      <c r="T36">
        <f t="shared" si="9"/>
        <v>76.25</v>
      </c>
    </row>
    <row r="37" ht="15" spans="1:20">
      <c r="A37" s="124">
        <v>34</v>
      </c>
      <c r="B37" s="128" t="s">
        <v>16</v>
      </c>
      <c r="C37" s="125" t="s">
        <v>14</v>
      </c>
      <c r="D37" s="125" t="s">
        <v>13</v>
      </c>
      <c r="E37" s="125" t="s">
        <v>18</v>
      </c>
      <c r="F37" s="125" t="s">
        <v>13</v>
      </c>
      <c r="G37" s="125" t="s">
        <v>13</v>
      </c>
      <c r="H37" s="125" t="s">
        <v>42</v>
      </c>
      <c r="I37" s="125" t="s">
        <v>18</v>
      </c>
      <c r="J37" s="125" t="s">
        <v>18</v>
      </c>
      <c r="L37">
        <f t="shared" ref="L37:L54" si="10">IF(B37="O",((10*10)-3.75),IF(B37="A+",((9*10)-3.75),IF(B37="A",((8.5*10)-3.75),IF(B37="B+",((8*10)-3.75),IF(B37="B",((7*10)-3.75),IF(B37="C",((6*10)-3.75),IF(B37="P",((5*10)-3.75),40)))))))</f>
        <v>40</v>
      </c>
      <c r="M37">
        <f t="shared" ref="M37:M54" si="11">IF(C37="O",((10*10)-3.75),IF(C37="A+",((9*10)-3.75),IF(C37="A",((8.5*10)-3.75),IF(C37="B+",((8*10)-3.75),IF(C37="B",((7*10)-3.75),IF(C37="C",((6*10)-3.75),IF(C37="P",((5*10)-3.75),40)))))))</f>
        <v>56.25</v>
      </c>
      <c r="N37">
        <f t="shared" ref="N37:N54" si="12">IF(D37="O",((10*10)-3.75),IF(D37="A+",((9*10)-3.75),IF(D37="A",((8.5*10)-3.75),IF(D37="B+",((8*10)-3.75),IF(D37="B",((7*10)-3.75),IF(D37="C",((6*10)-3.75),IF(D37="P",((5*10)-3.75),40)))))))</f>
        <v>66.25</v>
      </c>
      <c r="O37">
        <f t="shared" ref="O37:O54" si="13">IF(E37="O",((10*10)-3.75),IF(E37="A+",((9*10)-3.75),IF(E37="A",((8.5*10)-3.75),IF(E37="B+",((8*10)-3.75),IF(E37="B",((7*10)-3.75),IF(E37="C",((6*10)-3.75),IF(E37="P",((5*10)-3.75),40)))))))</f>
        <v>76.25</v>
      </c>
      <c r="P37">
        <f t="shared" ref="P37:P54" si="14">IF(F37="O",((10*10)-3.75),IF(F37="A+",((9*10)-3.75),IF(F37="A",((8.5*10)-3.75),IF(F37="B+",((8*10)-3.75),IF(F37="B",((7*10)-3.75),IF(F37="C",((6*10)-3.75),IF(F37="P",((5*10)-3.75),40)))))))</f>
        <v>66.25</v>
      </c>
      <c r="Q37">
        <f t="shared" ref="Q37:Q54" si="15">IF(G37="O",((10*10)-3.75),IF(G37="A+",((9*10)-3.75),IF(G37="A",((8.5*10)-3.75),IF(G37="B+",((8*10)-3.75),IF(G37="B",((7*10)-3.75),IF(G37="C",((6*10)-3.75),IF(G37="P",((5*10)-3.75),40)))))))</f>
        <v>66.25</v>
      </c>
      <c r="R37">
        <f t="shared" ref="R37:R54" si="16">IF(H37="O",((10*10)-3.75),IF(H37="A+",((9*10)-3.75),IF(H37="A",((8.5*10)-3.75),IF(H37="B+",((8*10)-3.75),IF(H37="B",((7*10)-3.75),IF(H37="C",((6*10)-3.75),IF(H37="P",((5*10)-3.75),40)))))))</f>
        <v>86.25</v>
      </c>
      <c r="S37">
        <f t="shared" ref="S37:S54" si="17">IF(I37="O",((10*10)-3.75),IF(I37="A+",((9*10)-3.75),IF(I37="A",((8.5*10)-3.75),IF(I37="B+",((8*10)-3.75),IF(I37="B",((7*10)-3.75),IF(I37="C",((6*10)-3.75),IF(I37="P",((5*10)-3.75),40)))))))</f>
        <v>76.25</v>
      </c>
      <c r="T37">
        <f t="shared" ref="T37:T54" si="18">IF(J37="O",((10*10)-3.75),IF(J37="A+",((9*10)-3.75),IF(J37="A",((8.5*10)-3.75),IF(J37="B+",((8*10)-3.75),IF(J37="B",((7*10)-3.75),IF(J37="C",((6*10)-3.75),IF(J37="P",((5*10)-3.75),40)))))))</f>
        <v>76.25</v>
      </c>
    </row>
    <row r="38" ht="15" spans="1:20">
      <c r="A38" s="124">
        <v>35</v>
      </c>
      <c r="B38" s="129" t="s">
        <v>16</v>
      </c>
      <c r="C38" s="129" t="s">
        <v>16</v>
      </c>
      <c r="D38" s="129" t="s">
        <v>16</v>
      </c>
      <c r="E38" s="131" t="s">
        <v>13</v>
      </c>
      <c r="F38" s="131" t="s">
        <v>18</v>
      </c>
      <c r="G38" s="131" t="s">
        <v>14</v>
      </c>
      <c r="H38" s="131" t="s">
        <v>42</v>
      </c>
      <c r="I38" s="131" t="s">
        <v>18</v>
      </c>
      <c r="J38" s="131" t="s">
        <v>23</v>
      </c>
      <c r="L38">
        <f t="shared" si="10"/>
        <v>40</v>
      </c>
      <c r="M38">
        <f t="shared" si="11"/>
        <v>40</v>
      </c>
      <c r="N38">
        <f t="shared" si="12"/>
        <v>40</v>
      </c>
      <c r="O38">
        <f t="shared" si="13"/>
        <v>66.25</v>
      </c>
      <c r="P38">
        <f t="shared" si="14"/>
        <v>76.25</v>
      </c>
      <c r="Q38">
        <f t="shared" si="15"/>
        <v>56.25</v>
      </c>
      <c r="R38">
        <f t="shared" si="16"/>
        <v>86.25</v>
      </c>
      <c r="S38">
        <f t="shared" si="17"/>
        <v>76.25</v>
      </c>
      <c r="T38">
        <f t="shared" si="18"/>
        <v>81.25</v>
      </c>
    </row>
    <row r="39" ht="15" spans="1:20">
      <c r="A39" s="124">
        <v>36</v>
      </c>
      <c r="B39" s="125" t="s">
        <v>14</v>
      </c>
      <c r="C39" s="125" t="s">
        <v>13</v>
      </c>
      <c r="D39" s="125" t="s">
        <v>13</v>
      </c>
      <c r="E39" s="125" t="s">
        <v>18</v>
      </c>
      <c r="F39" s="125" t="s">
        <v>13</v>
      </c>
      <c r="G39" s="125" t="s">
        <v>13</v>
      </c>
      <c r="H39" s="125" t="s">
        <v>42</v>
      </c>
      <c r="I39" s="125" t="s">
        <v>18</v>
      </c>
      <c r="J39" s="125" t="s">
        <v>13</v>
      </c>
      <c r="L39">
        <f t="shared" si="10"/>
        <v>56.25</v>
      </c>
      <c r="M39">
        <f t="shared" si="11"/>
        <v>66.25</v>
      </c>
      <c r="N39">
        <f t="shared" si="12"/>
        <v>66.25</v>
      </c>
      <c r="O39">
        <f t="shared" si="13"/>
        <v>76.25</v>
      </c>
      <c r="P39">
        <f t="shared" si="14"/>
        <v>66.25</v>
      </c>
      <c r="Q39">
        <f t="shared" si="15"/>
        <v>66.25</v>
      </c>
      <c r="R39">
        <f t="shared" si="16"/>
        <v>86.25</v>
      </c>
      <c r="S39">
        <f t="shared" si="17"/>
        <v>76.25</v>
      </c>
      <c r="T39">
        <f t="shared" si="18"/>
        <v>66.25</v>
      </c>
    </row>
    <row r="40" ht="15" spans="1:20">
      <c r="A40" s="124">
        <v>37</v>
      </c>
      <c r="B40" s="128" t="s">
        <v>16</v>
      </c>
      <c r="C40" s="125" t="s">
        <v>14</v>
      </c>
      <c r="D40" s="125" t="s">
        <v>14</v>
      </c>
      <c r="E40" s="125" t="s">
        <v>18</v>
      </c>
      <c r="F40" s="125" t="s">
        <v>13</v>
      </c>
      <c r="G40" s="125" t="s">
        <v>14</v>
      </c>
      <c r="H40" s="125" t="s">
        <v>23</v>
      </c>
      <c r="I40" s="125" t="s">
        <v>18</v>
      </c>
      <c r="J40" s="125" t="s">
        <v>18</v>
      </c>
      <c r="L40">
        <f t="shared" si="10"/>
        <v>40</v>
      </c>
      <c r="M40">
        <f t="shared" si="11"/>
        <v>56.25</v>
      </c>
      <c r="N40">
        <f t="shared" si="12"/>
        <v>56.25</v>
      </c>
      <c r="O40">
        <f t="shared" si="13"/>
        <v>76.25</v>
      </c>
      <c r="P40">
        <f t="shared" si="14"/>
        <v>66.25</v>
      </c>
      <c r="Q40">
        <f t="shared" si="15"/>
        <v>56.25</v>
      </c>
      <c r="R40">
        <f t="shared" si="16"/>
        <v>81.25</v>
      </c>
      <c r="S40">
        <f t="shared" si="17"/>
        <v>76.25</v>
      </c>
      <c r="T40">
        <f t="shared" si="18"/>
        <v>76.25</v>
      </c>
    </row>
    <row r="41" ht="15" spans="1:20">
      <c r="A41" s="124">
        <v>38</v>
      </c>
      <c r="B41" s="125" t="s">
        <v>14</v>
      </c>
      <c r="C41" s="128" t="s">
        <v>16</v>
      </c>
      <c r="D41" s="125" t="s">
        <v>14</v>
      </c>
      <c r="E41" s="125" t="s">
        <v>13</v>
      </c>
      <c r="F41" s="125" t="s">
        <v>18</v>
      </c>
      <c r="G41" s="125" t="s">
        <v>14</v>
      </c>
      <c r="H41" s="125" t="s">
        <v>42</v>
      </c>
      <c r="I41" s="125" t="s">
        <v>18</v>
      </c>
      <c r="J41" s="125" t="s">
        <v>18</v>
      </c>
      <c r="L41">
        <f t="shared" si="10"/>
        <v>56.25</v>
      </c>
      <c r="M41">
        <f t="shared" si="11"/>
        <v>40</v>
      </c>
      <c r="N41">
        <f t="shared" si="12"/>
        <v>56.25</v>
      </c>
      <c r="O41">
        <f t="shared" si="13"/>
        <v>66.25</v>
      </c>
      <c r="P41">
        <f t="shared" si="14"/>
        <v>76.25</v>
      </c>
      <c r="Q41">
        <f t="shared" si="15"/>
        <v>56.25</v>
      </c>
      <c r="R41">
        <f t="shared" si="16"/>
        <v>86.25</v>
      </c>
      <c r="S41">
        <f t="shared" si="17"/>
        <v>76.25</v>
      </c>
      <c r="T41">
        <f t="shared" si="18"/>
        <v>76.25</v>
      </c>
    </row>
    <row r="42" ht="15" spans="1:20">
      <c r="A42" s="124">
        <v>39</v>
      </c>
      <c r="B42" s="125" t="s">
        <v>35</v>
      </c>
      <c r="C42" s="125" t="s">
        <v>23</v>
      </c>
      <c r="D42" s="125" t="s">
        <v>18</v>
      </c>
      <c r="E42" s="125" t="s">
        <v>18</v>
      </c>
      <c r="F42" s="125" t="s">
        <v>18</v>
      </c>
      <c r="G42" s="125" t="s">
        <v>18</v>
      </c>
      <c r="H42" s="125" t="s">
        <v>35</v>
      </c>
      <c r="I42" s="125" t="s">
        <v>18</v>
      </c>
      <c r="J42" s="125" t="s">
        <v>18</v>
      </c>
      <c r="L42">
        <f t="shared" si="10"/>
        <v>96.25</v>
      </c>
      <c r="M42">
        <f t="shared" si="11"/>
        <v>81.25</v>
      </c>
      <c r="N42">
        <f t="shared" si="12"/>
        <v>76.25</v>
      </c>
      <c r="O42">
        <f t="shared" si="13"/>
        <v>76.25</v>
      </c>
      <c r="P42">
        <f t="shared" si="14"/>
        <v>76.25</v>
      </c>
      <c r="Q42">
        <f t="shared" si="15"/>
        <v>76.25</v>
      </c>
      <c r="R42">
        <f t="shared" si="16"/>
        <v>96.25</v>
      </c>
      <c r="S42">
        <f t="shared" si="17"/>
        <v>76.25</v>
      </c>
      <c r="T42">
        <f t="shared" si="18"/>
        <v>76.25</v>
      </c>
    </row>
    <row r="43" ht="15" spans="1:20">
      <c r="A43" s="124">
        <v>40</v>
      </c>
      <c r="B43" s="128" t="s">
        <v>16</v>
      </c>
      <c r="C43" s="128" t="s">
        <v>16</v>
      </c>
      <c r="D43" s="128" t="s">
        <v>16</v>
      </c>
      <c r="E43" s="128" t="s">
        <v>16</v>
      </c>
      <c r="F43" s="125" t="s">
        <v>13</v>
      </c>
      <c r="G43" s="125" t="s">
        <v>15</v>
      </c>
      <c r="H43" s="125" t="s">
        <v>23</v>
      </c>
      <c r="I43" s="125" t="s">
        <v>13</v>
      </c>
      <c r="J43" s="125" t="s">
        <v>13</v>
      </c>
      <c r="L43">
        <f t="shared" si="10"/>
        <v>40</v>
      </c>
      <c r="M43">
        <f t="shared" si="11"/>
        <v>40</v>
      </c>
      <c r="N43">
        <f t="shared" si="12"/>
        <v>40</v>
      </c>
      <c r="O43">
        <f t="shared" si="13"/>
        <v>40</v>
      </c>
      <c r="P43">
        <f t="shared" si="14"/>
        <v>66.25</v>
      </c>
      <c r="Q43">
        <f t="shared" si="15"/>
        <v>46.25</v>
      </c>
      <c r="R43">
        <f t="shared" si="16"/>
        <v>81.25</v>
      </c>
      <c r="S43">
        <f t="shared" si="17"/>
        <v>66.25</v>
      </c>
      <c r="T43">
        <f t="shared" si="18"/>
        <v>66.25</v>
      </c>
    </row>
    <row r="44" ht="15" spans="1:20">
      <c r="A44" s="124">
        <v>41</v>
      </c>
      <c r="B44" s="125" t="s">
        <v>18</v>
      </c>
      <c r="C44" s="125" t="s">
        <v>13</v>
      </c>
      <c r="D44" s="125" t="s">
        <v>18</v>
      </c>
      <c r="E44" s="125" t="s">
        <v>18</v>
      </c>
      <c r="F44" s="125" t="s">
        <v>14</v>
      </c>
      <c r="G44" s="125" t="s">
        <v>13</v>
      </c>
      <c r="H44" s="125" t="s">
        <v>42</v>
      </c>
      <c r="I44" s="125" t="s">
        <v>18</v>
      </c>
      <c r="J44" s="125" t="s">
        <v>23</v>
      </c>
      <c r="L44">
        <f t="shared" si="10"/>
        <v>76.25</v>
      </c>
      <c r="M44">
        <f t="shared" si="11"/>
        <v>66.25</v>
      </c>
      <c r="N44">
        <f t="shared" si="12"/>
        <v>76.25</v>
      </c>
      <c r="O44">
        <f t="shared" si="13"/>
        <v>76.25</v>
      </c>
      <c r="P44">
        <f t="shared" si="14"/>
        <v>56.25</v>
      </c>
      <c r="Q44">
        <f t="shared" si="15"/>
        <v>66.25</v>
      </c>
      <c r="R44">
        <f t="shared" si="16"/>
        <v>86.25</v>
      </c>
      <c r="S44">
        <f t="shared" si="17"/>
        <v>76.25</v>
      </c>
      <c r="T44">
        <f t="shared" si="18"/>
        <v>81.25</v>
      </c>
    </row>
    <row r="45" ht="15" spans="1:20">
      <c r="A45" s="124">
        <v>42</v>
      </c>
      <c r="B45" s="128" t="s">
        <v>16</v>
      </c>
      <c r="C45" s="128" t="s">
        <v>16</v>
      </c>
      <c r="D45" s="125" t="s">
        <v>14</v>
      </c>
      <c r="E45" s="125" t="s">
        <v>13</v>
      </c>
      <c r="F45" s="125" t="s">
        <v>14</v>
      </c>
      <c r="G45" s="128" t="s">
        <v>16</v>
      </c>
      <c r="H45" s="125" t="s">
        <v>23</v>
      </c>
      <c r="I45" s="125" t="s">
        <v>13</v>
      </c>
      <c r="J45" s="125" t="s">
        <v>18</v>
      </c>
      <c r="L45">
        <f t="shared" si="10"/>
        <v>40</v>
      </c>
      <c r="M45">
        <f t="shared" si="11"/>
        <v>40</v>
      </c>
      <c r="N45">
        <f t="shared" si="12"/>
        <v>56.25</v>
      </c>
      <c r="O45">
        <f t="shared" si="13"/>
        <v>66.25</v>
      </c>
      <c r="P45">
        <f t="shared" si="14"/>
        <v>56.25</v>
      </c>
      <c r="Q45">
        <f t="shared" si="15"/>
        <v>40</v>
      </c>
      <c r="R45">
        <f t="shared" si="16"/>
        <v>81.25</v>
      </c>
      <c r="S45">
        <f t="shared" si="17"/>
        <v>66.25</v>
      </c>
      <c r="T45">
        <f t="shared" si="18"/>
        <v>76.25</v>
      </c>
    </row>
    <row r="46" ht="15" spans="1:20">
      <c r="A46" s="124">
        <v>43</v>
      </c>
      <c r="B46" s="125" t="s">
        <v>18</v>
      </c>
      <c r="C46" s="125" t="s">
        <v>18</v>
      </c>
      <c r="D46" s="125" t="s">
        <v>18</v>
      </c>
      <c r="E46" s="125" t="s">
        <v>42</v>
      </c>
      <c r="F46" s="125" t="s">
        <v>13</v>
      </c>
      <c r="G46" s="125" t="s">
        <v>18</v>
      </c>
      <c r="H46" s="125" t="s">
        <v>42</v>
      </c>
      <c r="I46" s="125" t="s">
        <v>18</v>
      </c>
      <c r="J46" s="125" t="s">
        <v>18</v>
      </c>
      <c r="L46">
        <f t="shared" si="10"/>
        <v>76.25</v>
      </c>
      <c r="M46">
        <f t="shared" si="11"/>
        <v>76.25</v>
      </c>
      <c r="N46">
        <f t="shared" si="12"/>
        <v>76.25</v>
      </c>
      <c r="O46">
        <f t="shared" si="13"/>
        <v>86.25</v>
      </c>
      <c r="P46">
        <f t="shared" si="14"/>
        <v>66.25</v>
      </c>
      <c r="Q46">
        <f t="shared" si="15"/>
        <v>76.25</v>
      </c>
      <c r="R46">
        <f t="shared" si="16"/>
        <v>86.25</v>
      </c>
      <c r="S46">
        <f t="shared" si="17"/>
        <v>76.25</v>
      </c>
      <c r="T46">
        <f t="shared" si="18"/>
        <v>76.25</v>
      </c>
    </row>
    <row r="47" ht="15" spans="1:20">
      <c r="A47" s="124">
        <v>44</v>
      </c>
      <c r="B47" s="128" t="s">
        <v>16</v>
      </c>
      <c r="C47" s="125" t="s">
        <v>13</v>
      </c>
      <c r="D47" s="125" t="s">
        <v>13</v>
      </c>
      <c r="E47" s="125" t="s">
        <v>23</v>
      </c>
      <c r="F47" s="125" t="s">
        <v>18</v>
      </c>
      <c r="G47" s="125" t="s">
        <v>18</v>
      </c>
      <c r="H47" s="125" t="s">
        <v>35</v>
      </c>
      <c r="I47" s="125" t="s">
        <v>18</v>
      </c>
      <c r="J47" s="125" t="s">
        <v>18</v>
      </c>
      <c r="L47">
        <f t="shared" si="10"/>
        <v>40</v>
      </c>
      <c r="M47">
        <f t="shared" si="11"/>
        <v>66.25</v>
      </c>
      <c r="N47">
        <f t="shared" si="12"/>
        <v>66.25</v>
      </c>
      <c r="O47">
        <f t="shared" si="13"/>
        <v>81.25</v>
      </c>
      <c r="P47">
        <f t="shared" si="14"/>
        <v>76.25</v>
      </c>
      <c r="Q47">
        <f t="shared" si="15"/>
        <v>76.25</v>
      </c>
      <c r="R47">
        <f t="shared" si="16"/>
        <v>96.25</v>
      </c>
      <c r="S47">
        <f t="shared" si="17"/>
        <v>76.25</v>
      </c>
      <c r="T47">
        <f t="shared" si="18"/>
        <v>76.25</v>
      </c>
    </row>
    <row r="48" ht="15" spans="1:20">
      <c r="A48" s="124">
        <v>45</v>
      </c>
      <c r="B48" s="125" t="s">
        <v>14</v>
      </c>
      <c r="C48" s="125" t="s">
        <v>18</v>
      </c>
      <c r="D48" s="125" t="s">
        <v>13</v>
      </c>
      <c r="E48" s="125" t="s">
        <v>13</v>
      </c>
      <c r="F48" s="125" t="s">
        <v>13</v>
      </c>
      <c r="G48" s="125" t="s">
        <v>18</v>
      </c>
      <c r="H48" s="125" t="s">
        <v>35</v>
      </c>
      <c r="I48" s="125" t="s">
        <v>13</v>
      </c>
      <c r="J48" s="125" t="s">
        <v>18</v>
      </c>
      <c r="L48">
        <f t="shared" si="10"/>
        <v>56.25</v>
      </c>
      <c r="M48">
        <f t="shared" si="11"/>
        <v>76.25</v>
      </c>
      <c r="N48">
        <f t="shared" si="12"/>
        <v>66.25</v>
      </c>
      <c r="O48">
        <f t="shared" si="13"/>
        <v>66.25</v>
      </c>
      <c r="P48">
        <f t="shared" si="14"/>
        <v>66.25</v>
      </c>
      <c r="Q48">
        <f t="shared" si="15"/>
        <v>76.25</v>
      </c>
      <c r="R48">
        <f t="shared" si="16"/>
        <v>96.25</v>
      </c>
      <c r="S48">
        <f t="shared" si="17"/>
        <v>66.25</v>
      </c>
      <c r="T48">
        <f t="shared" si="18"/>
        <v>76.25</v>
      </c>
    </row>
    <row r="49" ht="15" spans="1:20">
      <c r="A49" s="124">
        <v>46</v>
      </c>
      <c r="B49" s="128" t="s">
        <v>16</v>
      </c>
      <c r="C49" s="125" t="s">
        <v>18</v>
      </c>
      <c r="D49" s="125" t="s">
        <v>13</v>
      </c>
      <c r="E49" s="125" t="s">
        <v>23</v>
      </c>
      <c r="F49" s="125" t="s">
        <v>13</v>
      </c>
      <c r="G49" s="125" t="s">
        <v>13</v>
      </c>
      <c r="H49" s="125" t="s">
        <v>35</v>
      </c>
      <c r="I49" s="125" t="s">
        <v>23</v>
      </c>
      <c r="J49" s="125" t="s">
        <v>23</v>
      </c>
      <c r="L49">
        <f t="shared" si="10"/>
        <v>40</v>
      </c>
      <c r="M49">
        <f t="shared" si="11"/>
        <v>76.25</v>
      </c>
      <c r="N49">
        <f t="shared" si="12"/>
        <v>66.25</v>
      </c>
      <c r="O49">
        <f t="shared" si="13"/>
        <v>81.25</v>
      </c>
      <c r="P49">
        <f t="shared" si="14"/>
        <v>66.25</v>
      </c>
      <c r="Q49">
        <f t="shared" si="15"/>
        <v>66.25</v>
      </c>
      <c r="R49">
        <f t="shared" si="16"/>
        <v>96.25</v>
      </c>
      <c r="S49">
        <f t="shared" si="17"/>
        <v>81.25</v>
      </c>
      <c r="T49">
        <f t="shared" si="18"/>
        <v>81.25</v>
      </c>
    </row>
    <row r="50" ht="15" spans="1:20">
      <c r="A50" s="124">
        <v>47</v>
      </c>
      <c r="B50" s="125" t="s">
        <v>18</v>
      </c>
      <c r="C50" s="125" t="s">
        <v>13</v>
      </c>
      <c r="D50" s="125" t="s">
        <v>13</v>
      </c>
      <c r="E50" s="125" t="s">
        <v>13</v>
      </c>
      <c r="F50" s="125" t="s">
        <v>13</v>
      </c>
      <c r="G50" s="125" t="s">
        <v>14</v>
      </c>
      <c r="H50" s="125" t="s">
        <v>35</v>
      </c>
      <c r="I50" s="125" t="s">
        <v>23</v>
      </c>
      <c r="J50" s="125" t="s">
        <v>18</v>
      </c>
      <c r="L50">
        <f t="shared" si="10"/>
        <v>76.25</v>
      </c>
      <c r="M50">
        <f t="shared" si="11"/>
        <v>66.25</v>
      </c>
      <c r="N50">
        <f t="shared" si="12"/>
        <v>66.25</v>
      </c>
      <c r="O50">
        <f t="shared" si="13"/>
        <v>66.25</v>
      </c>
      <c r="P50">
        <f t="shared" si="14"/>
        <v>66.25</v>
      </c>
      <c r="Q50">
        <f t="shared" si="15"/>
        <v>56.25</v>
      </c>
      <c r="R50">
        <f t="shared" si="16"/>
        <v>96.25</v>
      </c>
      <c r="S50">
        <f t="shared" si="17"/>
        <v>81.25</v>
      </c>
      <c r="T50">
        <f t="shared" si="18"/>
        <v>76.25</v>
      </c>
    </row>
    <row r="51" ht="15" spans="1:20">
      <c r="A51" s="124">
        <v>48</v>
      </c>
      <c r="B51" s="125" t="s">
        <v>35</v>
      </c>
      <c r="C51" s="125" t="s">
        <v>18</v>
      </c>
      <c r="D51" s="125" t="s">
        <v>42</v>
      </c>
      <c r="E51" s="125" t="s">
        <v>18</v>
      </c>
      <c r="F51" s="125" t="s">
        <v>18</v>
      </c>
      <c r="G51" s="125" t="s">
        <v>13</v>
      </c>
      <c r="H51" s="125" t="s">
        <v>35</v>
      </c>
      <c r="I51" s="125" t="s">
        <v>23</v>
      </c>
      <c r="J51" s="125" t="s">
        <v>18</v>
      </c>
      <c r="L51">
        <f t="shared" si="10"/>
        <v>96.25</v>
      </c>
      <c r="M51">
        <f t="shared" si="11"/>
        <v>76.25</v>
      </c>
      <c r="N51">
        <f t="shared" si="12"/>
        <v>86.25</v>
      </c>
      <c r="O51">
        <f t="shared" si="13"/>
        <v>76.25</v>
      </c>
      <c r="P51">
        <f t="shared" si="14"/>
        <v>76.25</v>
      </c>
      <c r="Q51">
        <f t="shared" si="15"/>
        <v>66.25</v>
      </c>
      <c r="R51">
        <f t="shared" si="16"/>
        <v>96.25</v>
      </c>
      <c r="S51">
        <f t="shared" si="17"/>
        <v>81.25</v>
      </c>
      <c r="T51">
        <f t="shared" si="18"/>
        <v>76.25</v>
      </c>
    </row>
    <row r="52" ht="15" spans="1:20">
      <c r="A52" s="124">
        <v>49</v>
      </c>
      <c r="B52" s="128" t="s">
        <v>16</v>
      </c>
      <c r="C52" s="128" t="s">
        <v>16</v>
      </c>
      <c r="D52" s="125" t="s">
        <v>15</v>
      </c>
      <c r="E52" s="125" t="s">
        <v>18</v>
      </c>
      <c r="F52" s="128" t="s">
        <v>16</v>
      </c>
      <c r="G52" s="125" t="s">
        <v>14</v>
      </c>
      <c r="H52" s="125" t="s">
        <v>23</v>
      </c>
      <c r="I52" s="125" t="s">
        <v>18</v>
      </c>
      <c r="J52" s="125" t="s">
        <v>18</v>
      </c>
      <c r="L52">
        <f t="shared" si="10"/>
        <v>40</v>
      </c>
      <c r="M52">
        <f t="shared" si="11"/>
        <v>40</v>
      </c>
      <c r="N52">
        <f t="shared" si="12"/>
        <v>46.25</v>
      </c>
      <c r="O52">
        <f t="shared" si="13"/>
        <v>76.25</v>
      </c>
      <c r="P52">
        <f t="shared" si="14"/>
        <v>40</v>
      </c>
      <c r="Q52">
        <f t="shared" si="15"/>
        <v>56.25</v>
      </c>
      <c r="R52">
        <f t="shared" si="16"/>
        <v>81.25</v>
      </c>
      <c r="S52">
        <f t="shared" si="17"/>
        <v>76.25</v>
      </c>
      <c r="T52">
        <f t="shared" si="18"/>
        <v>76.25</v>
      </c>
    </row>
    <row r="53" ht="15" spans="1:20">
      <c r="A53" s="124">
        <v>50</v>
      </c>
      <c r="B53" s="125" t="s">
        <v>13</v>
      </c>
      <c r="C53" s="125" t="s">
        <v>14</v>
      </c>
      <c r="D53" s="125" t="s">
        <v>23</v>
      </c>
      <c r="E53" s="125" t="s">
        <v>13</v>
      </c>
      <c r="F53" s="125" t="s">
        <v>13</v>
      </c>
      <c r="G53" s="125" t="s">
        <v>13</v>
      </c>
      <c r="H53" s="125" t="s">
        <v>42</v>
      </c>
      <c r="I53" s="125" t="s">
        <v>18</v>
      </c>
      <c r="J53" s="125" t="s">
        <v>18</v>
      </c>
      <c r="L53">
        <f t="shared" si="10"/>
        <v>66.25</v>
      </c>
      <c r="M53">
        <f t="shared" si="11"/>
        <v>56.25</v>
      </c>
      <c r="N53">
        <f t="shared" si="12"/>
        <v>81.25</v>
      </c>
      <c r="O53">
        <f t="shared" si="13"/>
        <v>66.25</v>
      </c>
      <c r="P53">
        <f t="shared" si="14"/>
        <v>66.25</v>
      </c>
      <c r="Q53">
        <f t="shared" si="15"/>
        <v>66.25</v>
      </c>
      <c r="R53">
        <f t="shared" si="16"/>
        <v>86.25</v>
      </c>
      <c r="S53">
        <f t="shared" si="17"/>
        <v>76.25</v>
      </c>
      <c r="T53">
        <f t="shared" si="18"/>
        <v>76.25</v>
      </c>
    </row>
    <row r="54" ht="15" spans="1:20">
      <c r="A54" s="130">
        <v>51</v>
      </c>
      <c r="B54" s="128" t="s">
        <v>16</v>
      </c>
      <c r="C54" s="128" t="s">
        <v>16</v>
      </c>
      <c r="D54" s="128" t="s">
        <v>16</v>
      </c>
      <c r="E54" s="128" t="s">
        <v>16</v>
      </c>
      <c r="F54" s="125" t="s">
        <v>14</v>
      </c>
      <c r="G54" s="128" t="s">
        <v>16</v>
      </c>
      <c r="H54" s="125" t="s">
        <v>23</v>
      </c>
      <c r="I54" s="125" t="s">
        <v>13</v>
      </c>
      <c r="J54" s="125" t="s">
        <v>18</v>
      </c>
      <c r="L54">
        <f t="shared" si="10"/>
        <v>40</v>
      </c>
      <c r="M54">
        <f t="shared" si="11"/>
        <v>40</v>
      </c>
      <c r="N54">
        <f t="shared" si="12"/>
        <v>40</v>
      </c>
      <c r="O54">
        <f t="shared" si="13"/>
        <v>40</v>
      </c>
      <c r="P54">
        <f t="shared" si="14"/>
        <v>56.25</v>
      </c>
      <c r="Q54">
        <f t="shared" si="15"/>
        <v>40</v>
      </c>
      <c r="R54">
        <f t="shared" si="16"/>
        <v>81.25</v>
      </c>
      <c r="S54">
        <f t="shared" si="17"/>
        <v>66.25</v>
      </c>
      <c r="T54">
        <f t="shared" si="18"/>
        <v>76.25</v>
      </c>
    </row>
    <row r="56" spans="11:20">
      <c r="K56" s="84">
        <v>70</v>
      </c>
      <c r="L56">
        <f>COUNTIF(L$4:L$54,"&gt;=70")</f>
        <v>11</v>
      </c>
      <c r="M56">
        <f t="shared" ref="M56:T56" si="19">COUNTIF(M$4:M$54,"&gt;=70")</f>
        <v>14</v>
      </c>
      <c r="N56">
        <f t="shared" si="19"/>
        <v>13</v>
      </c>
      <c r="O56">
        <f t="shared" si="19"/>
        <v>22</v>
      </c>
      <c r="P56">
        <f t="shared" si="19"/>
        <v>14</v>
      </c>
      <c r="Q56">
        <f t="shared" si="19"/>
        <v>8</v>
      </c>
      <c r="R56">
        <f t="shared" si="19"/>
        <v>51</v>
      </c>
      <c r="S56">
        <f t="shared" si="19"/>
        <v>40</v>
      </c>
      <c r="T56">
        <f t="shared" si="19"/>
        <v>44</v>
      </c>
    </row>
    <row r="57" spans="11:20">
      <c r="K57" s="84">
        <v>65</v>
      </c>
      <c r="L57">
        <f>COUNTIF(L$4:L$54,"&gt;=65")</f>
        <v>17</v>
      </c>
      <c r="M57">
        <f t="shared" ref="M57:T57" si="20">COUNTIF(M$4:M$54,"&gt;=65")</f>
        <v>27</v>
      </c>
      <c r="N57">
        <f t="shared" si="20"/>
        <v>25</v>
      </c>
      <c r="O57">
        <f t="shared" si="20"/>
        <v>36</v>
      </c>
      <c r="P57">
        <f t="shared" si="20"/>
        <v>35</v>
      </c>
      <c r="Q57">
        <f t="shared" si="20"/>
        <v>27</v>
      </c>
      <c r="R57">
        <f t="shared" si="20"/>
        <v>51</v>
      </c>
      <c r="S57">
        <f t="shared" si="20"/>
        <v>51</v>
      </c>
      <c r="T57">
        <f t="shared" si="20"/>
        <v>51</v>
      </c>
    </row>
    <row r="58" spans="11:20">
      <c r="K58" s="84">
        <v>55</v>
      </c>
      <c r="L58">
        <f>COUNTIF(L$4:L$54,"&gt;=55")</f>
        <v>23</v>
      </c>
      <c r="M58">
        <f t="shared" ref="M58:T58" si="21">COUNTIF(M$4:M$54,"&gt;=55")</f>
        <v>34</v>
      </c>
      <c r="N58">
        <f t="shared" si="21"/>
        <v>35</v>
      </c>
      <c r="O58">
        <f t="shared" si="21"/>
        <v>42</v>
      </c>
      <c r="P58">
        <f t="shared" si="21"/>
        <v>47</v>
      </c>
      <c r="Q58">
        <f t="shared" si="21"/>
        <v>38</v>
      </c>
      <c r="R58">
        <f t="shared" si="21"/>
        <v>51</v>
      </c>
      <c r="S58">
        <f t="shared" si="21"/>
        <v>51</v>
      </c>
      <c r="T58">
        <f t="shared" si="21"/>
        <v>51</v>
      </c>
    </row>
    <row r="60" spans="11:20">
      <c r="K60" s="85">
        <v>0.7</v>
      </c>
      <c r="L60">
        <f>ROUND((L56/51)*100,0)</f>
        <v>22</v>
      </c>
      <c r="M60">
        <f t="shared" ref="M60:T60" si="22">ROUND((M56/51)*100,0)</f>
        <v>27</v>
      </c>
      <c r="N60">
        <f t="shared" si="22"/>
        <v>25</v>
      </c>
      <c r="O60">
        <f t="shared" si="22"/>
        <v>43</v>
      </c>
      <c r="P60">
        <f t="shared" si="22"/>
        <v>27</v>
      </c>
      <c r="Q60">
        <f t="shared" si="22"/>
        <v>16</v>
      </c>
      <c r="R60">
        <f t="shared" si="22"/>
        <v>100</v>
      </c>
      <c r="S60">
        <f t="shared" si="22"/>
        <v>78</v>
      </c>
      <c r="T60">
        <f t="shared" si="22"/>
        <v>86</v>
      </c>
    </row>
    <row r="61" spans="11:20">
      <c r="K61" s="85">
        <v>0.65</v>
      </c>
      <c r="L61">
        <f t="shared" ref="L61:T61" si="23">ROUND((L57/51)*100,0)</f>
        <v>33</v>
      </c>
      <c r="M61">
        <f t="shared" si="23"/>
        <v>53</v>
      </c>
      <c r="N61">
        <f t="shared" si="23"/>
        <v>49</v>
      </c>
      <c r="O61">
        <f t="shared" si="23"/>
        <v>71</v>
      </c>
      <c r="P61">
        <f t="shared" si="23"/>
        <v>69</v>
      </c>
      <c r="Q61">
        <f t="shared" si="23"/>
        <v>53</v>
      </c>
      <c r="R61">
        <f t="shared" si="23"/>
        <v>100</v>
      </c>
      <c r="S61">
        <f t="shared" si="23"/>
        <v>100</v>
      </c>
      <c r="T61">
        <f t="shared" si="23"/>
        <v>100</v>
      </c>
    </row>
    <row r="62" spans="11:20">
      <c r="K62" s="85">
        <v>0.55</v>
      </c>
      <c r="L62">
        <f t="shared" ref="L62:T62" si="24">ROUND((L58/51)*100,0)</f>
        <v>45</v>
      </c>
      <c r="M62">
        <f t="shared" si="24"/>
        <v>67</v>
      </c>
      <c r="N62">
        <f t="shared" si="24"/>
        <v>69</v>
      </c>
      <c r="O62">
        <f t="shared" si="24"/>
        <v>82</v>
      </c>
      <c r="P62">
        <f t="shared" si="24"/>
        <v>92</v>
      </c>
      <c r="Q62">
        <f t="shared" si="24"/>
        <v>75</v>
      </c>
      <c r="R62">
        <f t="shared" si="24"/>
        <v>100</v>
      </c>
      <c r="S62">
        <f t="shared" si="24"/>
        <v>100</v>
      </c>
      <c r="T62">
        <f t="shared" si="24"/>
        <v>100</v>
      </c>
    </row>
    <row r="63" spans="21:21">
      <c r="U63" s="88" t="s">
        <v>207</v>
      </c>
    </row>
    <row r="64" spans="9:21">
      <c r="I64" s="86" t="s">
        <v>208</v>
      </c>
      <c r="J64" s="86"/>
      <c r="K64" s="86"/>
      <c r="L64">
        <f>IF(L60&gt;70,3,IF(L60&gt;60,2,IF(L60&gt;50,1,0)))</f>
        <v>0</v>
      </c>
      <c r="M64">
        <f t="shared" ref="M64:T64" si="25">IF(M60&gt;70,3,IF(M60&gt;60,2,IF(M60&gt;50,1,0)))</f>
        <v>0</v>
      </c>
      <c r="N64">
        <f t="shared" si="25"/>
        <v>0</v>
      </c>
      <c r="O64">
        <f t="shared" si="25"/>
        <v>0</v>
      </c>
      <c r="P64">
        <f t="shared" si="25"/>
        <v>0</v>
      </c>
      <c r="Q64">
        <f t="shared" si="25"/>
        <v>0</v>
      </c>
      <c r="R64">
        <f t="shared" si="25"/>
        <v>3</v>
      </c>
      <c r="S64">
        <f t="shared" si="25"/>
        <v>3</v>
      </c>
      <c r="T64">
        <f t="shared" si="25"/>
        <v>3</v>
      </c>
      <c r="U64" s="116">
        <f>ROUND((SUM(L64:T64)/9),0)</f>
        <v>1</v>
      </c>
    </row>
    <row r="65" spans="9:21">
      <c r="I65" s="87" t="s">
        <v>209</v>
      </c>
      <c r="J65" s="87"/>
      <c r="K65" s="87"/>
      <c r="L65">
        <f t="shared" ref="L65:T65" si="26">IF(L61&gt;70,3,IF(L61&gt;60,2,IF(L61&gt;50,1,0)))</f>
        <v>0</v>
      </c>
      <c r="M65">
        <f t="shared" si="26"/>
        <v>1</v>
      </c>
      <c r="N65">
        <f t="shared" si="26"/>
        <v>0</v>
      </c>
      <c r="O65">
        <f t="shared" si="26"/>
        <v>3</v>
      </c>
      <c r="P65">
        <f t="shared" si="26"/>
        <v>2</v>
      </c>
      <c r="Q65">
        <f t="shared" si="26"/>
        <v>1</v>
      </c>
      <c r="R65">
        <f t="shared" si="26"/>
        <v>3</v>
      </c>
      <c r="S65">
        <f t="shared" si="26"/>
        <v>3</v>
      </c>
      <c r="T65">
        <f t="shared" si="26"/>
        <v>3</v>
      </c>
      <c r="U65" s="116">
        <f>ROUND((SUM(L65:T65)/9),0)</f>
        <v>2</v>
      </c>
    </row>
    <row r="66" spans="9:21">
      <c r="I66" s="87" t="s">
        <v>210</v>
      </c>
      <c r="J66" s="87"/>
      <c r="K66" s="87"/>
      <c r="L66">
        <f t="shared" ref="L66:T66" si="27">IF(L62&gt;70,3,IF(L62&gt;60,2,IF(L62&gt;50,1,0)))</f>
        <v>0</v>
      </c>
      <c r="M66">
        <f t="shared" si="27"/>
        <v>2</v>
      </c>
      <c r="N66">
        <f t="shared" si="27"/>
        <v>2</v>
      </c>
      <c r="O66">
        <f t="shared" si="27"/>
        <v>3</v>
      </c>
      <c r="P66">
        <f t="shared" si="27"/>
        <v>3</v>
      </c>
      <c r="Q66">
        <f t="shared" si="27"/>
        <v>3</v>
      </c>
      <c r="R66">
        <f t="shared" si="27"/>
        <v>3</v>
      </c>
      <c r="S66">
        <f t="shared" si="27"/>
        <v>3</v>
      </c>
      <c r="T66">
        <f t="shared" si="27"/>
        <v>3</v>
      </c>
      <c r="U66" s="116">
        <f>ROUND((SUM(L66:T66)/9),0)</f>
        <v>2</v>
      </c>
    </row>
  </sheetData>
  <mergeCells count="1">
    <mergeCell ref="A1:L1"/>
  </mergeCells>
  <conditionalFormatting sqref="B4:J54">
    <cfRule type="containsText" dxfId="5" priority="2" operator="between" text="F">
      <formula>NOT(ISERROR(SEARCH("F",B4)))</formula>
    </cfRule>
  </conditionalFormatting>
  <conditionalFormatting sqref="B4:J34">
    <cfRule type="cellIs" dxfId="1" priority="1" operator="equal">
      <formula>"F"</formula>
    </cfRule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8"/>
  <sheetViews>
    <sheetView topLeftCell="I25" workbookViewId="0">
      <selection activeCell="I38" sqref="I38:K48"/>
    </sheetView>
  </sheetViews>
  <sheetFormatPr defaultColWidth="8.8" defaultRowHeight="12.75"/>
  <sheetData>
    <row r="1" ht="17.25" spans="1:12">
      <c r="A1" s="79" t="s">
        <v>227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20">
      <c r="A3" t="s">
        <v>228</v>
      </c>
      <c r="B3" s="117" t="s">
        <v>213</v>
      </c>
      <c r="C3" s="117" t="s">
        <v>201</v>
      </c>
      <c r="D3" s="117" t="s">
        <v>214</v>
      </c>
      <c r="E3" s="117" t="s">
        <v>198</v>
      </c>
      <c r="F3" s="117" t="s">
        <v>216</v>
      </c>
      <c r="G3" s="117" t="s">
        <v>202</v>
      </c>
      <c r="H3" s="117" t="s">
        <v>217</v>
      </c>
      <c r="I3" s="117" t="s">
        <v>219</v>
      </c>
      <c r="J3" s="117" t="s">
        <v>206</v>
      </c>
      <c r="L3" s="117" t="s">
        <v>213</v>
      </c>
      <c r="M3" s="117" t="s">
        <v>201</v>
      </c>
      <c r="N3" s="117" t="s">
        <v>214</v>
      </c>
      <c r="O3" s="117" t="s">
        <v>198</v>
      </c>
      <c r="P3" s="117" t="s">
        <v>216</v>
      </c>
      <c r="Q3" s="117" t="s">
        <v>202</v>
      </c>
      <c r="R3" s="117" t="s">
        <v>217</v>
      </c>
      <c r="S3" s="117" t="s">
        <v>219</v>
      </c>
      <c r="T3" s="117" t="s">
        <v>206</v>
      </c>
    </row>
    <row r="4" spans="1:20">
      <c r="A4" s="116">
        <v>1</v>
      </c>
      <c r="B4" s="118" t="s">
        <v>18</v>
      </c>
      <c r="C4" s="118" t="s">
        <v>14</v>
      </c>
      <c r="D4" s="118" t="s">
        <v>42</v>
      </c>
      <c r="E4" s="118" t="s">
        <v>16</v>
      </c>
      <c r="F4" s="118" t="s">
        <v>18</v>
      </c>
      <c r="G4" s="118" t="s">
        <v>14</v>
      </c>
      <c r="H4" s="118" t="s">
        <v>42</v>
      </c>
      <c r="I4" s="118" t="s">
        <v>42</v>
      </c>
      <c r="J4" s="118" t="s">
        <v>42</v>
      </c>
      <c r="L4">
        <f>IF(B4="O",((10*10)-3.75),IF(B4="A+",((9*10)-3.75),IF(B4="A",((8.5*10)-3.75),IF(B4="B+",((8*10)-3.75),IF(B4="B",((7*10)-3.75),IF(B4="C",((6*10)-3.75),IF(B4="P",((5*10)-3.75),40)))))))</f>
        <v>76.25</v>
      </c>
      <c r="M4">
        <f t="shared" ref="M4:T4" si="0">IF(C4="O",((10*10)-3.75),IF(C4="A+",((9*10)-3.75),IF(C4="A",((8.5*10)-3.75),IF(C4="B+",((8*10)-3.75),IF(C4="B",((7*10)-3.75),IF(C4="C",((6*10)-3.75),IF(C4="P",((5*10)-3.75),40)))))))</f>
        <v>56.25</v>
      </c>
      <c r="N4">
        <f t="shared" si="0"/>
        <v>86.25</v>
      </c>
      <c r="O4">
        <f t="shared" si="0"/>
        <v>40</v>
      </c>
      <c r="P4">
        <f t="shared" si="0"/>
        <v>76.25</v>
      </c>
      <c r="Q4">
        <f t="shared" si="0"/>
        <v>56.25</v>
      </c>
      <c r="R4">
        <f t="shared" si="0"/>
        <v>86.25</v>
      </c>
      <c r="S4">
        <f t="shared" si="0"/>
        <v>86.25</v>
      </c>
      <c r="T4">
        <f t="shared" si="0"/>
        <v>86.25</v>
      </c>
    </row>
    <row r="5" spans="1:20">
      <c r="A5" s="116">
        <v>2</v>
      </c>
      <c r="B5" s="118" t="s">
        <v>42</v>
      </c>
      <c r="C5" s="118" t="s">
        <v>13</v>
      </c>
      <c r="D5" s="118" t="s">
        <v>23</v>
      </c>
      <c r="E5" s="118" t="s">
        <v>13</v>
      </c>
      <c r="F5" s="118" t="s">
        <v>18</v>
      </c>
      <c r="G5" s="118" t="s">
        <v>14</v>
      </c>
      <c r="H5" s="118" t="s">
        <v>23</v>
      </c>
      <c r="I5" s="118" t="s">
        <v>42</v>
      </c>
      <c r="J5" s="118" t="s">
        <v>42</v>
      </c>
      <c r="L5">
        <f t="shared" ref="L5:L36" si="1">IF(B5="O",((10*10)-3.75),IF(B5="A+",((9*10)-3.75),IF(B5="A",((8.5*10)-3.75),IF(B5="B+",((8*10)-3.75),IF(B5="B",((7*10)-3.75),IF(B5="C",((6*10)-3.75),IF(B5="P",((5*10)-3.75),40)))))))</f>
        <v>86.25</v>
      </c>
      <c r="M5">
        <f t="shared" ref="M5:M36" si="2">IF(C5="O",((10*10)-3.75),IF(C5="A+",((9*10)-3.75),IF(C5="A",((8.5*10)-3.75),IF(C5="B+",((8*10)-3.75),IF(C5="B",((7*10)-3.75),IF(C5="C",((6*10)-3.75),IF(C5="P",((5*10)-3.75),40)))))))</f>
        <v>66.25</v>
      </c>
      <c r="N5">
        <f t="shared" ref="N5:N36" si="3">IF(D5="O",((10*10)-3.75),IF(D5="A+",((9*10)-3.75),IF(D5="A",((8.5*10)-3.75),IF(D5="B+",((8*10)-3.75),IF(D5="B",((7*10)-3.75),IF(D5="C",((6*10)-3.75),IF(D5="P",((5*10)-3.75),40)))))))</f>
        <v>81.25</v>
      </c>
      <c r="O5">
        <f t="shared" ref="O5:O36" si="4">IF(E5="O",((10*10)-3.75),IF(E5="A+",((9*10)-3.75),IF(E5="A",((8.5*10)-3.75),IF(E5="B+",((8*10)-3.75),IF(E5="B",((7*10)-3.75),IF(E5="C",((6*10)-3.75),IF(E5="P",((5*10)-3.75),40)))))))</f>
        <v>66.25</v>
      </c>
      <c r="P5">
        <f t="shared" ref="P5:P36" si="5">IF(F5="O",((10*10)-3.75),IF(F5="A+",((9*10)-3.75),IF(F5="A",((8.5*10)-3.75),IF(F5="B+",((8*10)-3.75),IF(F5="B",((7*10)-3.75),IF(F5="C",((6*10)-3.75),IF(F5="P",((5*10)-3.75),40)))))))</f>
        <v>76.25</v>
      </c>
      <c r="Q5">
        <f t="shared" ref="Q5:Q36" si="6">IF(G5="O",((10*10)-3.75),IF(G5="A+",((9*10)-3.75),IF(G5="A",((8.5*10)-3.75),IF(G5="B+",((8*10)-3.75),IF(G5="B",((7*10)-3.75),IF(G5="C",((6*10)-3.75),IF(G5="P",((5*10)-3.75),40)))))))</f>
        <v>56.25</v>
      </c>
      <c r="R5">
        <f t="shared" ref="R5:R36" si="7">IF(H5="O",((10*10)-3.75),IF(H5="A+",((9*10)-3.75),IF(H5="A",((8.5*10)-3.75),IF(H5="B+",((8*10)-3.75),IF(H5="B",((7*10)-3.75),IF(H5="C",((6*10)-3.75),IF(H5="P",((5*10)-3.75),40)))))))</f>
        <v>81.25</v>
      </c>
      <c r="S5">
        <f t="shared" ref="S5:S36" si="8">IF(I5="O",((10*10)-3.75),IF(I5="A+",((9*10)-3.75),IF(I5="A",((8.5*10)-3.75),IF(I5="B+",((8*10)-3.75),IF(I5="B",((7*10)-3.75),IF(I5="C",((6*10)-3.75),IF(I5="P",((5*10)-3.75),40)))))))</f>
        <v>86.25</v>
      </c>
      <c r="T5">
        <f t="shared" ref="T5:T36" si="9">IF(J5="O",((10*10)-3.75),IF(J5="A+",((9*10)-3.75),IF(J5="A",((8.5*10)-3.75),IF(J5="B+",((8*10)-3.75),IF(J5="B",((7*10)-3.75),IF(J5="C",((6*10)-3.75),IF(J5="P",((5*10)-3.75),40)))))))</f>
        <v>86.25</v>
      </c>
    </row>
    <row r="6" spans="1:20">
      <c r="A6" s="116">
        <v>3</v>
      </c>
      <c r="B6" s="118" t="s">
        <v>18</v>
      </c>
      <c r="C6" s="118" t="s">
        <v>13</v>
      </c>
      <c r="D6" s="118" t="s">
        <v>13</v>
      </c>
      <c r="E6" s="118" t="s">
        <v>16</v>
      </c>
      <c r="F6" s="118" t="s">
        <v>14</v>
      </c>
      <c r="G6" s="118" t="s">
        <v>16</v>
      </c>
      <c r="H6" s="118" t="s">
        <v>18</v>
      </c>
      <c r="I6" s="118" t="s">
        <v>14</v>
      </c>
      <c r="J6" s="118" t="s">
        <v>23</v>
      </c>
      <c r="L6">
        <f t="shared" si="1"/>
        <v>76.25</v>
      </c>
      <c r="M6">
        <f t="shared" si="2"/>
        <v>66.25</v>
      </c>
      <c r="N6">
        <f t="shared" si="3"/>
        <v>66.25</v>
      </c>
      <c r="O6">
        <f t="shared" si="4"/>
        <v>40</v>
      </c>
      <c r="P6">
        <f t="shared" si="5"/>
        <v>56.25</v>
      </c>
      <c r="Q6">
        <f t="shared" si="6"/>
        <v>40</v>
      </c>
      <c r="R6">
        <f t="shared" si="7"/>
        <v>76.25</v>
      </c>
      <c r="S6">
        <f t="shared" si="8"/>
        <v>56.25</v>
      </c>
      <c r="T6">
        <f t="shared" si="9"/>
        <v>81.25</v>
      </c>
    </row>
    <row r="7" spans="1:20">
      <c r="A7" s="116">
        <v>4</v>
      </c>
      <c r="B7" s="118" t="s">
        <v>18</v>
      </c>
      <c r="C7" s="118" t="s">
        <v>18</v>
      </c>
      <c r="D7" s="118" t="s">
        <v>35</v>
      </c>
      <c r="E7" s="118" t="s">
        <v>14</v>
      </c>
      <c r="F7" s="118" t="s">
        <v>18</v>
      </c>
      <c r="G7" s="118" t="s">
        <v>23</v>
      </c>
      <c r="H7" s="118" t="s">
        <v>35</v>
      </c>
      <c r="I7" s="118" t="s">
        <v>35</v>
      </c>
      <c r="J7" s="118" t="s">
        <v>42</v>
      </c>
      <c r="L7">
        <f t="shared" si="1"/>
        <v>76.25</v>
      </c>
      <c r="M7">
        <f t="shared" si="2"/>
        <v>76.25</v>
      </c>
      <c r="N7">
        <f t="shared" si="3"/>
        <v>96.25</v>
      </c>
      <c r="O7">
        <f t="shared" si="4"/>
        <v>56.25</v>
      </c>
      <c r="P7">
        <f t="shared" si="5"/>
        <v>76.25</v>
      </c>
      <c r="Q7">
        <f t="shared" si="6"/>
        <v>81.25</v>
      </c>
      <c r="R7">
        <f t="shared" si="7"/>
        <v>96.25</v>
      </c>
      <c r="S7">
        <f t="shared" si="8"/>
        <v>96.25</v>
      </c>
      <c r="T7">
        <f t="shared" si="9"/>
        <v>86.25</v>
      </c>
    </row>
    <row r="8" spans="1:20">
      <c r="A8" s="116">
        <v>5</v>
      </c>
      <c r="B8" s="118" t="s">
        <v>42</v>
      </c>
      <c r="C8" s="118" t="s">
        <v>18</v>
      </c>
      <c r="D8" s="118" t="s">
        <v>18</v>
      </c>
      <c r="E8" s="118" t="s">
        <v>14</v>
      </c>
      <c r="F8" s="118" t="s">
        <v>23</v>
      </c>
      <c r="G8" s="118" t="s">
        <v>23</v>
      </c>
      <c r="H8" s="118" t="s">
        <v>35</v>
      </c>
      <c r="I8" s="118" t="s">
        <v>42</v>
      </c>
      <c r="J8" s="118" t="s">
        <v>35</v>
      </c>
      <c r="L8">
        <f t="shared" si="1"/>
        <v>86.25</v>
      </c>
      <c r="M8">
        <f t="shared" si="2"/>
        <v>76.25</v>
      </c>
      <c r="N8">
        <f t="shared" si="3"/>
        <v>76.25</v>
      </c>
      <c r="O8">
        <f t="shared" si="4"/>
        <v>56.25</v>
      </c>
      <c r="P8">
        <f t="shared" si="5"/>
        <v>81.25</v>
      </c>
      <c r="Q8">
        <f t="shared" si="6"/>
        <v>81.25</v>
      </c>
      <c r="R8">
        <f t="shared" si="7"/>
        <v>96.25</v>
      </c>
      <c r="S8">
        <f t="shared" si="8"/>
        <v>86.25</v>
      </c>
      <c r="T8">
        <f t="shared" si="9"/>
        <v>96.25</v>
      </c>
    </row>
    <row r="9" spans="1:20">
      <c r="A9" s="116">
        <v>6</v>
      </c>
      <c r="B9" s="118" t="s">
        <v>35</v>
      </c>
      <c r="C9" s="118" t="s">
        <v>35</v>
      </c>
      <c r="D9" s="118" t="s">
        <v>35</v>
      </c>
      <c r="E9" s="118" t="s">
        <v>23</v>
      </c>
      <c r="F9" s="118" t="s">
        <v>42</v>
      </c>
      <c r="G9" s="118" t="s">
        <v>18</v>
      </c>
      <c r="H9" s="118" t="s">
        <v>35</v>
      </c>
      <c r="I9" s="118" t="s">
        <v>42</v>
      </c>
      <c r="J9" s="118" t="s">
        <v>42</v>
      </c>
      <c r="L9">
        <f t="shared" si="1"/>
        <v>96.25</v>
      </c>
      <c r="M9">
        <f t="shared" si="2"/>
        <v>96.25</v>
      </c>
      <c r="N9">
        <f t="shared" si="3"/>
        <v>96.25</v>
      </c>
      <c r="O9">
        <f t="shared" si="4"/>
        <v>81.25</v>
      </c>
      <c r="P9">
        <f t="shared" si="5"/>
        <v>86.25</v>
      </c>
      <c r="Q9">
        <f t="shared" si="6"/>
        <v>76.25</v>
      </c>
      <c r="R9">
        <f t="shared" si="7"/>
        <v>96.25</v>
      </c>
      <c r="S9">
        <f t="shared" si="8"/>
        <v>86.25</v>
      </c>
      <c r="T9">
        <f t="shared" si="9"/>
        <v>86.25</v>
      </c>
    </row>
    <row r="10" spans="1:20">
      <c r="A10" s="116">
        <v>7</v>
      </c>
      <c r="B10" s="118" t="s">
        <v>13</v>
      </c>
      <c r="C10" s="118" t="s">
        <v>13</v>
      </c>
      <c r="D10" s="118" t="s">
        <v>42</v>
      </c>
      <c r="E10" s="118" t="s">
        <v>16</v>
      </c>
      <c r="F10" s="118" t="s">
        <v>18</v>
      </c>
      <c r="G10" s="118" t="s">
        <v>18</v>
      </c>
      <c r="H10" s="118" t="s">
        <v>35</v>
      </c>
      <c r="I10" s="118" t="s">
        <v>23</v>
      </c>
      <c r="J10" s="118" t="s">
        <v>42</v>
      </c>
      <c r="L10">
        <f t="shared" si="1"/>
        <v>66.25</v>
      </c>
      <c r="M10">
        <f t="shared" si="2"/>
        <v>66.25</v>
      </c>
      <c r="N10">
        <f t="shared" si="3"/>
        <v>86.25</v>
      </c>
      <c r="O10">
        <f t="shared" si="4"/>
        <v>40</v>
      </c>
      <c r="P10">
        <f t="shared" si="5"/>
        <v>76.25</v>
      </c>
      <c r="Q10">
        <f t="shared" si="6"/>
        <v>76.25</v>
      </c>
      <c r="R10">
        <f t="shared" si="7"/>
        <v>96.25</v>
      </c>
      <c r="S10">
        <f t="shared" si="8"/>
        <v>81.25</v>
      </c>
      <c r="T10">
        <f t="shared" si="9"/>
        <v>86.25</v>
      </c>
    </row>
    <row r="11" spans="1:20">
      <c r="A11" s="116">
        <v>8</v>
      </c>
      <c r="B11" s="118" t="s">
        <v>18</v>
      </c>
      <c r="C11" s="118" t="s">
        <v>18</v>
      </c>
      <c r="D11" s="118" t="s">
        <v>23</v>
      </c>
      <c r="E11" s="118" t="s">
        <v>18</v>
      </c>
      <c r="F11" s="118" t="s">
        <v>18</v>
      </c>
      <c r="G11" s="118" t="s">
        <v>18</v>
      </c>
      <c r="H11" s="118" t="s">
        <v>35</v>
      </c>
      <c r="I11" s="118" t="s">
        <v>23</v>
      </c>
      <c r="J11" s="118" t="s">
        <v>42</v>
      </c>
      <c r="L11">
        <f t="shared" si="1"/>
        <v>76.25</v>
      </c>
      <c r="M11">
        <f t="shared" si="2"/>
        <v>76.25</v>
      </c>
      <c r="N11">
        <f t="shared" si="3"/>
        <v>81.25</v>
      </c>
      <c r="O11">
        <f t="shared" si="4"/>
        <v>76.25</v>
      </c>
      <c r="P11">
        <f t="shared" si="5"/>
        <v>76.25</v>
      </c>
      <c r="Q11">
        <f t="shared" si="6"/>
        <v>76.25</v>
      </c>
      <c r="R11">
        <f t="shared" si="7"/>
        <v>96.25</v>
      </c>
      <c r="S11">
        <f t="shared" si="8"/>
        <v>81.25</v>
      </c>
      <c r="T11">
        <f t="shared" si="9"/>
        <v>86.25</v>
      </c>
    </row>
    <row r="12" spans="1:20">
      <c r="A12" s="116">
        <v>9</v>
      </c>
      <c r="B12" s="118" t="s">
        <v>23</v>
      </c>
      <c r="C12" s="118" t="s">
        <v>35</v>
      </c>
      <c r="D12" s="118" t="s">
        <v>23</v>
      </c>
      <c r="E12" s="118" t="s">
        <v>18</v>
      </c>
      <c r="F12" s="118" t="s">
        <v>23</v>
      </c>
      <c r="G12" s="118" t="s">
        <v>18</v>
      </c>
      <c r="H12" s="118" t="s">
        <v>35</v>
      </c>
      <c r="I12" s="118" t="s">
        <v>35</v>
      </c>
      <c r="J12" s="118" t="s">
        <v>42</v>
      </c>
      <c r="L12">
        <f t="shared" si="1"/>
        <v>81.25</v>
      </c>
      <c r="M12">
        <f t="shared" si="2"/>
        <v>96.25</v>
      </c>
      <c r="N12">
        <f t="shared" si="3"/>
        <v>81.25</v>
      </c>
      <c r="O12">
        <f t="shared" si="4"/>
        <v>76.25</v>
      </c>
      <c r="P12">
        <f t="shared" si="5"/>
        <v>81.25</v>
      </c>
      <c r="Q12">
        <f t="shared" si="6"/>
        <v>76.25</v>
      </c>
      <c r="R12">
        <f t="shared" si="7"/>
        <v>96.25</v>
      </c>
      <c r="S12">
        <f t="shared" si="8"/>
        <v>96.25</v>
      </c>
      <c r="T12">
        <f t="shared" si="9"/>
        <v>86.25</v>
      </c>
    </row>
    <row r="13" spans="1:20">
      <c r="A13" s="116">
        <v>10</v>
      </c>
      <c r="B13" s="118" t="s">
        <v>23</v>
      </c>
      <c r="C13" s="118" t="s">
        <v>42</v>
      </c>
      <c r="D13" s="118" t="s">
        <v>42</v>
      </c>
      <c r="E13" s="118" t="s">
        <v>18</v>
      </c>
      <c r="F13" s="118" t="s">
        <v>42</v>
      </c>
      <c r="G13" s="118" t="s">
        <v>42</v>
      </c>
      <c r="H13" s="118" t="s">
        <v>35</v>
      </c>
      <c r="I13" s="118" t="s">
        <v>42</v>
      </c>
      <c r="J13" s="118" t="s">
        <v>35</v>
      </c>
      <c r="L13">
        <f t="shared" si="1"/>
        <v>81.25</v>
      </c>
      <c r="M13">
        <f t="shared" si="2"/>
        <v>86.25</v>
      </c>
      <c r="N13">
        <f t="shared" si="3"/>
        <v>86.25</v>
      </c>
      <c r="O13">
        <f t="shared" si="4"/>
        <v>76.25</v>
      </c>
      <c r="P13">
        <f t="shared" si="5"/>
        <v>86.25</v>
      </c>
      <c r="Q13">
        <f t="shared" si="6"/>
        <v>86.25</v>
      </c>
      <c r="R13">
        <f t="shared" si="7"/>
        <v>96.25</v>
      </c>
      <c r="S13">
        <f t="shared" si="8"/>
        <v>86.25</v>
      </c>
      <c r="T13">
        <f t="shared" si="9"/>
        <v>96.25</v>
      </c>
    </row>
    <row r="14" spans="1:20">
      <c r="A14" s="116">
        <v>11</v>
      </c>
      <c r="B14" s="118" t="s">
        <v>23</v>
      </c>
      <c r="C14" s="118" t="s">
        <v>35</v>
      </c>
      <c r="D14" s="118" t="s">
        <v>42</v>
      </c>
      <c r="E14" s="118" t="s">
        <v>13</v>
      </c>
      <c r="F14" s="118" t="s">
        <v>42</v>
      </c>
      <c r="G14" s="118" t="s">
        <v>23</v>
      </c>
      <c r="H14" s="118" t="s">
        <v>35</v>
      </c>
      <c r="I14" s="118" t="s">
        <v>35</v>
      </c>
      <c r="J14" s="118" t="s">
        <v>42</v>
      </c>
      <c r="L14">
        <f t="shared" si="1"/>
        <v>81.25</v>
      </c>
      <c r="M14">
        <f t="shared" si="2"/>
        <v>96.25</v>
      </c>
      <c r="N14">
        <f t="shared" si="3"/>
        <v>86.25</v>
      </c>
      <c r="O14">
        <f t="shared" si="4"/>
        <v>66.25</v>
      </c>
      <c r="P14">
        <f t="shared" si="5"/>
        <v>86.25</v>
      </c>
      <c r="Q14">
        <f t="shared" si="6"/>
        <v>81.25</v>
      </c>
      <c r="R14">
        <f t="shared" si="7"/>
        <v>96.25</v>
      </c>
      <c r="S14">
        <f t="shared" si="8"/>
        <v>96.25</v>
      </c>
      <c r="T14">
        <f t="shared" si="9"/>
        <v>86.25</v>
      </c>
    </row>
    <row r="15" spans="1:20">
      <c r="A15" s="116">
        <v>12</v>
      </c>
      <c r="B15" s="118" t="s">
        <v>42</v>
      </c>
      <c r="C15" s="118" t="s">
        <v>23</v>
      </c>
      <c r="D15" s="118" t="s">
        <v>18</v>
      </c>
      <c r="E15" s="118" t="s">
        <v>18</v>
      </c>
      <c r="F15" s="118" t="s">
        <v>23</v>
      </c>
      <c r="G15" s="118" t="s">
        <v>18</v>
      </c>
      <c r="H15" s="118" t="s">
        <v>35</v>
      </c>
      <c r="I15" s="118" t="s">
        <v>35</v>
      </c>
      <c r="J15" s="118" t="s">
        <v>42</v>
      </c>
      <c r="L15">
        <f t="shared" si="1"/>
        <v>86.25</v>
      </c>
      <c r="M15">
        <f t="shared" si="2"/>
        <v>81.25</v>
      </c>
      <c r="N15">
        <f t="shared" si="3"/>
        <v>76.25</v>
      </c>
      <c r="O15">
        <f t="shared" si="4"/>
        <v>76.25</v>
      </c>
      <c r="P15">
        <f t="shared" si="5"/>
        <v>81.25</v>
      </c>
      <c r="Q15">
        <f t="shared" si="6"/>
        <v>76.25</v>
      </c>
      <c r="R15">
        <f t="shared" si="7"/>
        <v>96.25</v>
      </c>
      <c r="S15">
        <f t="shared" si="8"/>
        <v>96.25</v>
      </c>
      <c r="T15">
        <f t="shared" si="9"/>
        <v>86.25</v>
      </c>
    </row>
    <row r="16" spans="1:20">
      <c r="A16" s="116">
        <v>13</v>
      </c>
      <c r="B16" s="118" t="s">
        <v>13</v>
      </c>
      <c r="C16" s="118" t="s">
        <v>13</v>
      </c>
      <c r="D16" s="118" t="s">
        <v>16</v>
      </c>
      <c r="E16" s="118" t="s">
        <v>16</v>
      </c>
      <c r="F16" s="118" t="s">
        <v>14</v>
      </c>
      <c r="G16" s="118" t="s">
        <v>13</v>
      </c>
      <c r="H16" s="118" t="s">
        <v>23</v>
      </c>
      <c r="I16" s="118" t="s">
        <v>18</v>
      </c>
      <c r="J16" s="118" t="s">
        <v>23</v>
      </c>
      <c r="L16">
        <f t="shared" si="1"/>
        <v>66.25</v>
      </c>
      <c r="M16">
        <f t="shared" si="2"/>
        <v>66.25</v>
      </c>
      <c r="N16">
        <f t="shared" si="3"/>
        <v>40</v>
      </c>
      <c r="O16">
        <f t="shared" si="4"/>
        <v>40</v>
      </c>
      <c r="P16">
        <f t="shared" si="5"/>
        <v>56.25</v>
      </c>
      <c r="Q16">
        <f t="shared" si="6"/>
        <v>66.25</v>
      </c>
      <c r="R16">
        <f t="shared" si="7"/>
        <v>81.25</v>
      </c>
      <c r="S16">
        <f t="shared" si="8"/>
        <v>76.25</v>
      </c>
      <c r="T16">
        <f t="shared" si="9"/>
        <v>81.25</v>
      </c>
    </row>
    <row r="17" spans="1:20">
      <c r="A17" s="116">
        <v>14</v>
      </c>
      <c r="B17" s="118" t="s">
        <v>42</v>
      </c>
      <c r="C17" s="118" t="s">
        <v>42</v>
      </c>
      <c r="D17" s="118" t="s">
        <v>42</v>
      </c>
      <c r="E17" s="118" t="s">
        <v>18</v>
      </c>
      <c r="F17" s="118" t="s">
        <v>42</v>
      </c>
      <c r="G17" s="118" t="s">
        <v>23</v>
      </c>
      <c r="H17" s="118" t="s">
        <v>35</v>
      </c>
      <c r="I17" s="118" t="s">
        <v>42</v>
      </c>
      <c r="J17" s="118" t="s">
        <v>23</v>
      </c>
      <c r="L17">
        <f t="shared" si="1"/>
        <v>86.25</v>
      </c>
      <c r="M17">
        <f t="shared" si="2"/>
        <v>86.25</v>
      </c>
      <c r="N17">
        <f t="shared" si="3"/>
        <v>86.25</v>
      </c>
      <c r="O17">
        <f t="shared" si="4"/>
        <v>76.25</v>
      </c>
      <c r="P17">
        <f t="shared" si="5"/>
        <v>86.25</v>
      </c>
      <c r="Q17">
        <f t="shared" si="6"/>
        <v>81.25</v>
      </c>
      <c r="R17">
        <f t="shared" si="7"/>
        <v>96.25</v>
      </c>
      <c r="S17">
        <f t="shared" si="8"/>
        <v>86.25</v>
      </c>
      <c r="T17">
        <f t="shared" si="9"/>
        <v>81.25</v>
      </c>
    </row>
    <row r="18" spans="1:20">
      <c r="A18" s="116">
        <v>15</v>
      </c>
      <c r="B18" s="118" t="s">
        <v>13</v>
      </c>
      <c r="C18" s="118" t="s">
        <v>16</v>
      </c>
      <c r="D18" s="118" t="s">
        <v>13</v>
      </c>
      <c r="E18" s="118" t="s">
        <v>16</v>
      </c>
      <c r="F18" s="118" t="s">
        <v>14</v>
      </c>
      <c r="G18" s="118" t="s">
        <v>18</v>
      </c>
      <c r="H18" s="118" t="s">
        <v>23</v>
      </c>
      <c r="I18" s="118" t="s">
        <v>18</v>
      </c>
      <c r="J18" s="118" t="s">
        <v>23</v>
      </c>
      <c r="L18">
        <f t="shared" si="1"/>
        <v>66.25</v>
      </c>
      <c r="M18">
        <f t="shared" si="2"/>
        <v>40</v>
      </c>
      <c r="N18">
        <f t="shared" si="3"/>
        <v>66.25</v>
      </c>
      <c r="O18">
        <f t="shared" si="4"/>
        <v>40</v>
      </c>
      <c r="P18">
        <f t="shared" si="5"/>
        <v>56.25</v>
      </c>
      <c r="Q18">
        <f t="shared" si="6"/>
        <v>76.25</v>
      </c>
      <c r="R18">
        <f t="shared" si="7"/>
        <v>81.25</v>
      </c>
      <c r="S18">
        <f t="shared" si="8"/>
        <v>76.25</v>
      </c>
      <c r="T18">
        <f t="shared" si="9"/>
        <v>81.25</v>
      </c>
    </row>
    <row r="19" spans="1:20">
      <c r="A19" s="116">
        <v>16</v>
      </c>
      <c r="B19" s="118" t="s">
        <v>35</v>
      </c>
      <c r="C19" s="118" t="s">
        <v>35</v>
      </c>
      <c r="D19" s="118" t="s">
        <v>23</v>
      </c>
      <c r="E19" s="118" t="s">
        <v>23</v>
      </c>
      <c r="F19" s="118" t="s">
        <v>23</v>
      </c>
      <c r="G19" s="118" t="s">
        <v>18</v>
      </c>
      <c r="H19" s="118" t="s">
        <v>35</v>
      </c>
      <c r="I19" s="118" t="s">
        <v>23</v>
      </c>
      <c r="J19" s="118" t="s">
        <v>42</v>
      </c>
      <c r="L19">
        <f t="shared" si="1"/>
        <v>96.25</v>
      </c>
      <c r="M19">
        <f t="shared" si="2"/>
        <v>96.25</v>
      </c>
      <c r="N19">
        <f t="shared" si="3"/>
        <v>81.25</v>
      </c>
      <c r="O19">
        <f t="shared" si="4"/>
        <v>81.25</v>
      </c>
      <c r="P19">
        <f t="shared" si="5"/>
        <v>81.25</v>
      </c>
      <c r="Q19">
        <f t="shared" si="6"/>
        <v>76.25</v>
      </c>
      <c r="R19">
        <f t="shared" si="7"/>
        <v>96.25</v>
      </c>
      <c r="S19">
        <f t="shared" si="8"/>
        <v>81.25</v>
      </c>
      <c r="T19">
        <f t="shared" si="9"/>
        <v>86.25</v>
      </c>
    </row>
    <row r="20" spans="1:20">
      <c r="A20" s="116">
        <v>17</v>
      </c>
      <c r="B20" s="118" t="s">
        <v>14</v>
      </c>
      <c r="C20" s="118" t="s">
        <v>16</v>
      </c>
      <c r="D20" s="118" t="s">
        <v>23</v>
      </c>
      <c r="E20" s="118" t="s">
        <v>16</v>
      </c>
      <c r="F20" s="118" t="s">
        <v>14</v>
      </c>
      <c r="G20" s="118" t="s">
        <v>18</v>
      </c>
      <c r="H20" s="118" t="s">
        <v>23</v>
      </c>
      <c r="I20" s="118" t="s">
        <v>13</v>
      </c>
      <c r="J20" s="118" t="s">
        <v>42</v>
      </c>
      <c r="L20">
        <f t="shared" si="1"/>
        <v>56.25</v>
      </c>
      <c r="M20">
        <f t="shared" si="2"/>
        <v>40</v>
      </c>
      <c r="N20">
        <f t="shared" si="3"/>
        <v>81.25</v>
      </c>
      <c r="O20">
        <f t="shared" si="4"/>
        <v>40</v>
      </c>
      <c r="P20">
        <f t="shared" si="5"/>
        <v>56.25</v>
      </c>
      <c r="Q20">
        <f t="shared" si="6"/>
        <v>76.25</v>
      </c>
      <c r="R20">
        <f t="shared" si="7"/>
        <v>81.25</v>
      </c>
      <c r="S20">
        <f t="shared" si="8"/>
        <v>66.25</v>
      </c>
      <c r="T20">
        <f t="shared" si="9"/>
        <v>86.25</v>
      </c>
    </row>
    <row r="21" spans="1:20">
      <c r="A21" s="116">
        <v>18</v>
      </c>
      <c r="B21" s="118" t="s">
        <v>16</v>
      </c>
      <c r="C21" s="118" t="s">
        <v>14</v>
      </c>
      <c r="D21" s="118" t="s">
        <v>18</v>
      </c>
      <c r="E21" s="118" t="s">
        <v>14</v>
      </c>
      <c r="F21" s="118" t="s">
        <v>14</v>
      </c>
      <c r="G21" s="118" t="s">
        <v>14</v>
      </c>
      <c r="H21" s="118" t="s">
        <v>23</v>
      </c>
      <c r="I21" s="118" t="s">
        <v>14</v>
      </c>
      <c r="J21" s="118" t="s">
        <v>42</v>
      </c>
      <c r="L21">
        <f t="shared" si="1"/>
        <v>40</v>
      </c>
      <c r="M21">
        <f t="shared" si="2"/>
        <v>56.25</v>
      </c>
      <c r="N21">
        <f t="shared" si="3"/>
        <v>76.25</v>
      </c>
      <c r="O21">
        <f t="shared" si="4"/>
        <v>56.25</v>
      </c>
      <c r="P21">
        <f t="shared" si="5"/>
        <v>56.25</v>
      </c>
      <c r="Q21">
        <f t="shared" si="6"/>
        <v>56.25</v>
      </c>
      <c r="R21">
        <f t="shared" si="7"/>
        <v>81.25</v>
      </c>
      <c r="S21">
        <f t="shared" si="8"/>
        <v>56.25</v>
      </c>
      <c r="T21">
        <f t="shared" si="9"/>
        <v>86.25</v>
      </c>
    </row>
    <row r="22" spans="1:20">
      <c r="A22" s="116">
        <v>19</v>
      </c>
      <c r="B22" s="118" t="s">
        <v>16</v>
      </c>
      <c r="C22" s="118" t="s">
        <v>16</v>
      </c>
      <c r="D22" s="118" t="s">
        <v>13</v>
      </c>
      <c r="E22" s="118" t="s">
        <v>16</v>
      </c>
      <c r="F22" s="118" t="s">
        <v>16</v>
      </c>
      <c r="G22" s="118" t="s">
        <v>14</v>
      </c>
      <c r="H22" s="118" t="s">
        <v>18</v>
      </c>
      <c r="I22" s="118" t="s">
        <v>14</v>
      </c>
      <c r="J22" s="118" t="s">
        <v>42</v>
      </c>
      <c r="L22">
        <f t="shared" si="1"/>
        <v>40</v>
      </c>
      <c r="M22">
        <f t="shared" si="2"/>
        <v>40</v>
      </c>
      <c r="N22">
        <f t="shared" si="3"/>
        <v>66.25</v>
      </c>
      <c r="O22">
        <f t="shared" si="4"/>
        <v>40</v>
      </c>
      <c r="P22">
        <f t="shared" si="5"/>
        <v>40</v>
      </c>
      <c r="Q22">
        <f t="shared" si="6"/>
        <v>56.25</v>
      </c>
      <c r="R22">
        <f t="shared" si="7"/>
        <v>76.25</v>
      </c>
      <c r="S22">
        <f t="shared" si="8"/>
        <v>56.25</v>
      </c>
      <c r="T22">
        <f t="shared" si="9"/>
        <v>86.25</v>
      </c>
    </row>
    <row r="23" spans="1:20">
      <c r="A23" s="116">
        <v>20</v>
      </c>
      <c r="B23" s="118" t="s">
        <v>23</v>
      </c>
      <c r="C23" s="118" t="s">
        <v>42</v>
      </c>
      <c r="D23" s="118" t="s">
        <v>23</v>
      </c>
      <c r="E23" s="118" t="s">
        <v>13</v>
      </c>
      <c r="F23" s="118" t="s">
        <v>23</v>
      </c>
      <c r="G23" s="118" t="s">
        <v>18</v>
      </c>
      <c r="H23" s="118" t="s">
        <v>35</v>
      </c>
      <c r="I23" s="118" t="s">
        <v>23</v>
      </c>
      <c r="J23" s="118" t="s">
        <v>35</v>
      </c>
      <c r="L23">
        <f t="shared" si="1"/>
        <v>81.25</v>
      </c>
      <c r="M23">
        <f t="shared" si="2"/>
        <v>86.25</v>
      </c>
      <c r="N23">
        <f t="shared" si="3"/>
        <v>81.25</v>
      </c>
      <c r="O23">
        <f t="shared" si="4"/>
        <v>66.25</v>
      </c>
      <c r="P23">
        <f t="shared" si="5"/>
        <v>81.25</v>
      </c>
      <c r="Q23">
        <f t="shared" si="6"/>
        <v>76.25</v>
      </c>
      <c r="R23">
        <f t="shared" si="7"/>
        <v>96.25</v>
      </c>
      <c r="S23">
        <f t="shared" si="8"/>
        <v>81.25</v>
      </c>
      <c r="T23">
        <f t="shared" si="9"/>
        <v>96.25</v>
      </c>
    </row>
    <row r="24" spans="1:20">
      <c r="A24" s="116">
        <v>21</v>
      </c>
      <c r="B24" s="118" t="s">
        <v>13</v>
      </c>
      <c r="C24" s="118" t="s">
        <v>16</v>
      </c>
      <c r="D24" s="118" t="s">
        <v>16</v>
      </c>
      <c r="E24" s="118" t="s">
        <v>16</v>
      </c>
      <c r="F24" s="118" t="s">
        <v>16</v>
      </c>
      <c r="G24" s="118" t="s">
        <v>13</v>
      </c>
      <c r="H24" s="118" t="s">
        <v>18</v>
      </c>
      <c r="I24" s="118" t="s">
        <v>13</v>
      </c>
      <c r="J24" s="118" t="s">
        <v>42</v>
      </c>
      <c r="L24">
        <f t="shared" si="1"/>
        <v>66.25</v>
      </c>
      <c r="M24">
        <f t="shared" si="2"/>
        <v>40</v>
      </c>
      <c r="N24">
        <f t="shared" si="3"/>
        <v>40</v>
      </c>
      <c r="O24">
        <f t="shared" si="4"/>
        <v>40</v>
      </c>
      <c r="P24">
        <f t="shared" si="5"/>
        <v>40</v>
      </c>
      <c r="Q24">
        <f t="shared" si="6"/>
        <v>66.25</v>
      </c>
      <c r="R24">
        <f t="shared" si="7"/>
        <v>76.25</v>
      </c>
      <c r="S24">
        <f t="shared" si="8"/>
        <v>66.25</v>
      </c>
      <c r="T24">
        <f t="shared" si="9"/>
        <v>86.25</v>
      </c>
    </row>
    <row r="25" spans="1:20">
      <c r="A25" s="116">
        <v>22</v>
      </c>
      <c r="B25" s="118" t="s">
        <v>14</v>
      </c>
      <c r="C25" s="118" t="s">
        <v>13</v>
      </c>
      <c r="D25" s="118" t="s">
        <v>42</v>
      </c>
      <c r="E25" s="118" t="s">
        <v>16</v>
      </c>
      <c r="F25" s="118" t="s">
        <v>16</v>
      </c>
      <c r="G25" s="118" t="s">
        <v>13</v>
      </c>
      <c r="H25" s="118" t="s">
        <v>18</v>
      </c>
      <c r="I25" s="118" t="s">
        <v>13</v>
      </c>
      <c r="J25" s="118" t="s">
        <v>42</v>
      </c>
      <c r="L25">
        <f t="shared" si="1"/>
        <v>56.25</v>
      </c>
      <c r="M25">
        <f t="shared" si="2"/>
        <v>66.25</v>
      </c>
      <c r="N25">
        <f t="shared" si="3"/>
        <v>86.25</v>
      </c>
      <c r="O25">
        <f t="shared" si="4"/>
        <v>40</v>
      </c>
      <c r="P25">
        <f t="shared" si="5"/>
        <v>40</v>
      </c>
      <c r="Q25">
        <f t="shared" si="6"/>
        <v>66.25</v>
      </c>
      <c r="R25">
        <f t="shared" si="7"/>
        <v>76.25</v>
      </c>
      <c r="S25">
        <f t="shared" si="8"/>
        <v>66.25</v>
      </c>
      <c r="T25">
        <f t="shared" si="9"/>
        <v>86.25</v>
      </c>
    </row>
    <row r="26" spans="1:20">
      <c r="A26" s="116">
        <v>23</v>
      </c>
      <c r="B26" s="118" t="s">
        <v>16</v>
      </c>
      <c r="C26" s="118" t="s">
        <v>16</v>
      </c>
      <c r="D26" s="118" t="s">
        <v>18</v>
      </c>
      <c r="E26" s="118" t="s">
        <v>16</v>
      </c>
      <c r="F26" s="118" t="s">
        <v>16</v>
      </c>
      <c r="G26" s="118" t="s">
        <v>13</v>
      </c>
      <c r="H26" s="118" t="s">
        <v>18</v>
      </c>
      <c r="I26" s="118" t="s">
        <v>18</v>
      </c>
      <c r="J26" s="118" t="s">
        <v>18</v>
      </c>
      <c r="L26">
        <f t="shared" si="1"/>
        <v>40</v>
      </c>
      <c r="M26">
        <f t="shared" si="2"/>
        <v>40</v>
      </c>
      <c r="N26">
        <f t="shared" si="3"/>
        <v>76.25</v>
      </c>
      <c r="O26">
        <f t="shared" si="4"/>
        <v>40</v>
      </c>
      <c r="P26">
        <f t="shared" si="5"/>
        <v>40</v>
      </c>
      <c r="Q26">
        <f t="shared" si="6"/>
        <v>66.25</v>
      </c>
      <c r="R26">
        <f t="shared" si="7"/>
        <v>76.25</v>
      </c>
      <c r="S26">
        <f t="shared" si="8"/>
        <v>76.25</v>
      </c>
      <c r="T26">
        <f t="shared" si="9"/>
        <v>76.25</v>
      </c>
    </row>
    <row r="27" spans="1:20">
      <c r="A27" s="116">
        <v>24</v>
      </c>
      <c r="B27" s="118" t="s">
        <v>18</v>
      </c>
      <c r="C27" s="118" t="s">
        <v>13</v>
      </c>
      <c r="D27" s="118" t="s">
        <v>23</v>
      </c>
      <c r="E27" s="118" t="s">
        <v>14</v>
      </c>
      <c r="F27" s="118" t="s">
        <v>18</v>
      </c>
      <c r="G27" s="118" t="s">
        <v>13</v>
      </c>
      <c r="H27" s="118" t="s">
        <v>23</v>
      </c>
      <c r="I27" s="118" t="s">
        <v>18</v>
      </c>
      <c r="J27" s="118" t="s">
        <v>42</v>
      </c>
      <c r="L27">
        <f t="shared" si="1"/>
        <v>76.25</v>
      </c>
      <c r="M27">
        <f t="shared" si="2"/>
        <v>66.25</v>
      </c>
      <c r="N27">
        <f t="shared" si="3"/>
        <v>81.25</v>
      </c>
      <c r="O27">
        <f t="shared" si="4"/>
        <v>56.25</v>
      </c>
      <c r="P27">
        <f t="shared" si="5"/>
        <v>76.25</v>
      </c>
      <c r="Q27">
        <f t="shared" si="6"/>
        <v>66.25</v>
      </c>
      <c r="R27">
        <f t="shared" si="7"/>
        <v>81.25</v>
      </c>
      <c r="S27">
        <f t="shared" si="8"/>
        <v>76.25</v>
      </c>
      <c r="T27">
        <f t="shared" si="9"/>
        <v>86.25</v>
      </c>
    </row>
    <row r="28" spans="1:20">
      <c r="A28" s="116">
        <v>25</v>
      </c>
      <c r="B28" s="118" t="s">
        <v>16</v>
      </c>
      <c r="C28" s="118" t="s">
        <v>16</v>
      </c>
      <c r="D28" s="118" t="s">
        <v>14</v>
      </c>
      <c r="E28" s="118" t="s">
        <v>20</v>
      </c>
      <c r="F28" s="118" t="s">
        <v>16</v>
      </c>
      <c r="G28" s="118" t="s">
        <v>14</v>
      </c>
      <c r="H28" s="118" t="s">
        <v>23</v>
      </c>
      <c r="I28" s="118" t="s">
        <v>42</v>
      </c>
      <c r="J28" s="118" t="s">
        <v>42</v>
      </c>
      <c r="L28">
        <f t="shared" si="1"/>
        <v>40</v>
      </c>
      <c r="M28">
        <f t="shared" si="2"/>
        <v>40</v>
      </c>
      <c r="N28">
        <f t="shared" si="3"/>
        <v>56.25</v>
      </c>
      <c r="O28">
        <f t="shared" si="4"/>
        <v>40</v>
      </c>
      <c r="P28">
        <f t="shared" si="5"/>
        <v>40</v>
      </c>
      <c r="Q28">
        <f t="shared" si="6"/>
        <v>56.25</v>
      </c>
      <c r="R28">
        <f t="shared" si="7"/>
        <v>81.25</v>
      </c>
      <c r="S28">
        <f t="shared" si="8"/>
        <v>86.25</v>
      </c>
      <c r="T28">
        <f t="shared" si="9"/>
        <v>86.25</v>
      </c>
    </row>
    <row r="29" spans="1:20">
      <c r="A29" s="116">
        <v>26</v>
      </c>
      <c r="B29" s="118" t="s">
        <v>42</v>
      </c>
      <c r="C29" s="118" t="s">
        <v>42</v>
      </c>
      <c r="D29" s="118" t="s">
        <v>42</v>
      </c>
      <c r="E29" s="118" t="s">
        <v>18</v>
      </c>
      <c r="F29" s="118" t="s">
        <v>23</v>
      </c>
      <c r="G29" s="118" t="s">
        <v>18</v>
      </c>
      <c r="H29" s="118" t="s">
        <v>35</v>
      </c>
      <c r="I29" s="118" t="s">
        <v>23</v>
      </c>
      <c r="J29" s="118" t="s">
        <v>35</v>
      </c>
      <c r="L29">
        <f t="shared" si="1"/>
        <v>86.25</v>
      </c>
      <c r="M29">
        <f t="shared" si="2"/>
        <v>86.25</v>
      </c>
      <c r="N29">
        <f t="shared" si="3"/>
        <v>86.25</v>
      </c>
      <c r="O29">
        <f t="shared" si="4"/>
        <v>76.25</v>
      </c>
      <c r="P29">
        <f t="shared" si="5"/>
        <v>81.25</v>
      </c>
      <c r="Q29">
        <f t="shared" si="6"/>
        <v>76.25</v>
      </c>
      <c r="R29">
        <f t="shared" si="7"/>
        <v>96.25</v>
      </c>
      <c r="S29">
        <f t="shared" si="8"/>
        <v>81.25</v>
      </c>
      <c r="T29">
        <f t="shared" si="9"/>
        <v>96.25</v>
      </c>
    </row>
    <row r="30" spans="1:20">
      <c r="A30" s="116">
        <v>27</v>
      </c>
      <c r="B30" s="118" t="s">
        <v>23</v>
      </c>
      <c r="C30" s="118" t="s">
        <v>18</v>
      </c>
      <c r="D30" s="118" t="s">
        <v>18</v>
      </c>
      <c r="E30" s="118" t="s">
        <v>23</v>
      </c>
      <c r="F30" s="118" t="s">
        <v>23</v>
      </c>
      <c r="G30" s="118" t="s">
        <v>13</v>
      </c>
      <c r="H30" s="118" t="s">
        <v>35</v>
      </c>
      <c r="I30" s="118" t="s">
        <v>42</v>
      </c>
      <c r="J30" s="118" t="s">
        <v>35</v>
      </c>
      <c r="L30">
        <f t="shared" si="1"/>
        <v>81.25</v>
      </c>
      <c r="M30">
        <f t="shared" si="2"/>
        <v>76.25</v>
      </c>
      <c r="N30">
        <f t="shared" si="3"/>
        <v>76.25</v>
      </c>
      <c r="O30">
        <f t="shared" si="4"/>
        <v>81.25</v>
      </c>
      <c r="P30">
        <f t="shared" si="5"/>
        <v>81.25</v>
      </c>
      <c r="Q30">
        <f t="shared" si="6"/>
        <v>66.25</v>
      </c>
      <c r="R30">
        <f t="shared" si="7"/>
        <v>96.25</v>
      </c>
      <c r="S30">
        <f t="shared" si="8"/>
        <v>86.25</v>
      </c>
      <c r="T30">
        <f t="shared" si="9"/>
        <v>96.25</v>
      </c>
    </row>
    <row r="31" spans="1:20">
      <c r="A31" s="116">
        <v>28</v>
      </c>
      <c r="B31" s="118" t="s">
        <v>35</v>
      </c>
      <c r="C31" s="118" t="s">
        <v>35</v>
      </c>
      <c r="D31" s="118" t="s">
        <v>42</v>
      </c>
      <c r="E31" s="118" t="s">
        <v>42</v>
      </c>
      <c r="F31" s="118" t="s">
        <v>42</v>
      </c>
      <c r="G31" s="118" t="s">
        <v>42</v>
      </c>
      <c r="H31" s="118" t="s">
        <v>35</v>
      </c>
      <c r="I31" s="118" t="s">
        <v>35</v>
      </c>
      <c r="J31" s="118" t="s">
        <v>35</v>
      </c>
      <c r="L31">
        <f t="shared" si="1"/>
        <v>96.25</v>
      </c>
      <c r="M31">
        <f t="shared" si="2"/>
        <v>96.25</v>
      </c>
      <c r="N31">
        <f t="shared" si="3"/>
        <v>86.25</v>
      </c>
      <c r="O31">
        <f t="shared" si="4"/>
        <v>86.25</v>
      </c>
      <c r="P31">
        <f t="shared" si="5"/>
        <v>86.25</v>
      </c>
      <c r="Q31">
        <f t="shared" si="6"/>
        <v>86.25</v>
      </c>
      <c r="R31">
        <f t="shared" si="7"/>
        <v>96.25</v>
      </c>
      <c r="S31">
        <f t="shared" si="8"/>
        <v>96.25</v>
      </c>
      <c r="T31">
        <f t="shared" si="9"/>
        <v>96.25</v>
      </c>
    </row>
    <row r="32" spans="1:20">
      <c r="A32" s="116">
        <v>29</v>
      </c>
      <c r="B32" s="118" t="s">
        <v>23</v>
      </c>
      <c r="C32" s="118" t="s">
        <v>16</v>
      </c>
      <c r="D32" s="118" t="s">
        <v>18</v>
      </c>
      <c r="E32" s="118" t="s">
        <v>16</v>
      </c>
      <c r="F32" s="118" t="s">
        <v>14</v>
      </c>
      <c r="G32" s="118" t="s">
        <v>13</v>
      </c>
      <c r="H32" s="118" t="s">
        <v>42</v>
      </c>
      <c r="I32" s="118" t="s">
        <v>23</v>
      </c>
      <c r="J32" s="118" t="s">
        <v>42</v>
      </c>
      <c r="L32">
        <f t="shared" si="1"/>
        <v>81.25</v>
      </c>
      <c r="M32">
        <f t="shared" si="2"/>
        <v>40</v>
      </c>
      <c r="N32">
        <f t="shared" si="3"/>
        <v>76.25</v>
      </c>
      <c r="O32">
        <f t="shared" si="4"/>
        <v>40</v>
      </c>
      <c r="P32">
        <f t="shared" si="5"/>
        <v>56.25</v>
      </c>
      <c r="Q32">
        <f t="shared" si="6"/>
        <v>66.25</v>
      </c>
      <c r="R32">
        <f t="shared" si="7"/>
        <v>86.25</v>
      </c>
      <c r="S32">
        <f t="shared" si="8"/>
        <v>81.25</v>
      </c>
      <c r="T32">
        <f t="shared" si="9"/>
        <v>86.25</v>
      </c>
    </row>
    <row r="33" spans="1:20">
      <c r="A33" s="116">
        <v>30</v>
      </c>
      <c r="B33" s="118" t="s">
        <v>18</v>
      </c>
      <c r="C33" s="118" t="s">
        <v>18</v>
      </c>
      <c r="D33" s="118" t="s">
        <v>23</v>
      </c>
      <c r="E33" s="118" t="s">
        <v>14</v>
      </c>
      <c r="F33" s="118" t="s">
        <v>13</v>
      </c>
      <c r="G33" s="118" t="s">
        <v>14</v>
      </c>
      <c r="H33" s="118" t="s">
        <v>23</v>
      </c>
      <c r="I33" s="118" t="s">
        <v>23</v>
      </c>
      <c r="J33" s="118" t="s">
        <v>35</v>
      </c>
      <c r="L33">
        <f t="shared" si="1"/>
        <v>76.25</v>
      </c>
      <c r="M33">
        <f t="shared" si="2"/>
        <v>76.25</v>
      </c>
      <c r="N33">
        <f t="shared" si="3"/>
        <v>81.25</v>
      </c>
      <c r="O33">
        <f t="shared" si="4"/>
        <v>56.25</v>
      </c>
      <c r="P33">
        <f t="shared" si="5"/>
        <v>66.25</v>
      </c>
      <c r="Q33">
        <f t="shared" si="6"/>
        <v>56.25</v>
      </c>
      <c r="R33">
        <f t="shared" si="7"/>
        <v>81.25</v>
      </c>
      <c r="S33">
        <f t="shared" si="8"/>
        <v>81.25</v>
      </c>
      <c r="T33">
        <f t="shared" si="9"/>
        <v>96.25</v>
      </c>
    </row>
    <row r="34" spans="1:20">
      <c r="A34" s="116">
        <v>31</v>
      </c>
      <c r="B34" s="118" t="s">
        <v>13</v>
      </c>
      <c r="C34" s="118" t="s">
        <v>16</v>
      </c>
      <c r="D34" s="118" t="s">
        <v>18</v>
      </c>
      <c r="E34" s="118" t="s">
        <v>16</v>
      </c>
      <c r="F34" s="118" t="s">
        <v>14</v>
      </c>
      <c r="G34" s="118" t="s">
        <v>14</v>
      </c>
      <c r="H34" s="118" t="s">
        <v>23</v>
      </c>
      <c r="I34" s="118" t="s">
        <v>18</v>
      </c>
      <c r="J34" s="118" t="s">
        <v>42</v>
      </c>
      <c r="L34">
        <f t="shared" si="1"/>
        <v>66.25</v>
      </c>
      <c r="M34">
        <f t="shared" si="2"/>
        <v>40</v>
      </c>
      <c r="N34">
        <f t="shared" si="3"/>
        <v>76.25</v>
      </c>
      <c r="O34">
        <f t="shared" si="4"/>
        <v>40</v>
      </c>
      <c r="P34">
        <f t="shared" si="5"/>
        <v>56.25</v>
      </c>
      <c r="Q34">
        <f t="shared" si="6"/>
        <v>56.25</v>
      </c>
      <c r="R34">
        <f t="shared" si="7"/>
        <v>81.25</v>
      </c>
      <c r="S34">
        <f t="shared" si="8"/>
        <v>76.25</v>
      </c>
      <c r="T34">
        <f t="shared" si="9"/>
        <v>86.25</v>
      </c>
    </row>
    <row r="35" spans="1:20">
      <c r="A35" s="116">
        <v>32</v>
      </c>
      <c r="B35" s="118" t="s">
        <v>13</v>
      </c>
      <c r="C35" s="118" t="s">
        <v>18</v>
      </c>
      <c r="D35" s="118" t="s">
        <v>18</v>
      </c>
      <c r="E35" s="118" t="s">
        <v>14</v>
      </c>
      <c r="F35" s="118" t="s">
        <v>13</v>
      </c>
      <c r="G35" s="118" t="s">
        <v>13</v>
      </c>
      <c r="H35" s="118" t="s">
        <v>18</v>
      </c>
      <c r="I35" s="118" t="s">
        <v>18</v>
      </c>
      <c r="J35" s="118" t="s">
        <v>23</v>
      </c>
      <c r="L35">
        <f t="shared" si="1"/>
        <v>66.25</v>
      </c>
      <c r="M35">
        <f t="shared" si="2"/>
        <v>76.25</v>
      </c>
      <c r="N35">
        <f t="shared" si="3"/>
        <v>76.25</v>
      </c>
      <c r="O35">
        <f t="shared" si="4"/>
        <v>56.25</v>
      </c>
      <c r="P35">
        <f t="shared" si="5"/>
        <v>66.25</v>
      </c>
      <c r="Q35">
        <f t="shared" si="6"/>
        <v>66.25</v>
      </c>
      <c r="R35">
        <f t="shared" si="7"/>
        <v>76.25</v>
      </c>
      <c r="S35">
        <f t="shared" si="8"/>
        <v>76.25</v>
      </c>
      <c r="T35">
        <f t="shared" si="9"/>
        <v>81.25</v>
      </c>
    </row>
    <row r="36" spans="1:20">
      <c r="A36" s="116">
        <v>33</v>
      </c>
      <c r="B36" s="118" t="s">
        <v>16</v>
      </c>
      <c r="C36" s="118" t="s">
        <v>16</v>
      </c>
      <c r="D36" s="118" t="s">
        <v>16</v>
      </c>
      <c r="E36" s="118" t="s">
        <v>16</v>
      </c>
      <c r="F36" s="118" t="s">
        <v>16</v>
      </c>
      <c r="G36" s="118" t="s">
        <v>14</v>
      </c>
      <c r="H36" s="118" t="s">
        <v>18</v>
      </c>
      <c r="I36" s="118" t="s">
        <v>13</v>
      </c>
      <c r="J36" s="118" t="s">
        <v>42</v>
      </c>
      <c r="L36">
        <f t="shared" si="1"/>
        <v>40</v>
      </c>
      <c r="M36">
        <f t="shared" si="2"/>
        <v>40</v>
      </c>
      <c r="N36">
        <f t="shared" si="3"/>
        <v>40</v>
      </c>
      <c r="O36">
        <f t="shared" si="4"/>
        <v>40</v>
      </c>
      <c r="P36">
        <f t="shared" si="5"/>
        <v>40</v>
      </c>
      <c r="Q36">
        <f t="shared" si="6"/>
        <v>56.25</v>
      </c>
      <c r="R36">
        <f t="shared" si="7"/>
        <v>76.25</v>
      </c>
      <c r="S36">
        <f t="shared" si="8"/>
        <v>66.25</v>
      </c>
      <c r="T36">
        <f t="shared" si="9"/>
        <v>86.25</v>
      </c>
    </row>
    <row r="38" spans="11:20">
      <c r="K38" s="84">
        <v>70</v>
      </c>
      <c r="L38">
        <f>COUNTIF(L$4:L$36,"&gt;=70")</f>
        <v>20</v>
      </c>
      <c r="M38">
        <f t="shared" ref="M38:T38" si="10">COUNTIF(M$4:M$36,"&gt;=70")</f>
        <v>16</v>
      </c>
      <c r="N38">
        <f t="shared" si="10"/>
        <v>26</v>
      </c>
      <c r="O38">
        <f t="shared" si="10"/>
        <v>10</v>
      </c>
      <c r="P38">
        <f t="shared" si="10"/>
        <v>18</v>
      </c>
      <c r="Q38">
        <f t="shared" si="10"/>
        <v>16</v>
      </c>
      <c r="R38">
        <f t="shared" si="10"/>
        <v>33</v>
      </c>
      <c r="S38">
        <f t="shared" si="10"/>
        <v>26</v>
      </c>
      <c r="T38">
        <f t="shared" si="10"/>
        <v>33</v>
      </c>
    </row>
    <row r="39" spans="11:20">
      <c r="K39" s="84">
        <v>65</v>
      </c>
      <c r="L39">
        <f>COUNTIF(L$4:L$36,"&gt;=65")</f>
        <v>26</v>
      </c>
      <c r="M39">
        <f t="shared" ref="M39:T39" si="11">COUNTIF(M$4:M$36,"&gt;=65")</f>
        <v>22</v>
      </c>
      <c r="N39">
        <f t="shared" si="11"/>
        <v>29</v>
      </c>
      <c r="O39">
        <f t="shared" si="11"/>
        <v>13</v>
      </c>
      <c r="P39">
        <f t="shared" si="11"/>
        <v>20</v>
      </c>
      <c r="Q39">
        <f t="shared" si="11"/>
        <v>24</v>
      </c>
      <c r="R39">
        <f t="shared" si="11"/>
        <v>33</v>
      </c>
      <c r="S39">
        <f t="shared" si="11"/>
        <v>30</v>
      </c>
      <c r="T39">
        <f t="shared" si="11"/>
        <v>33</v>
      </c>
    </row>
    <row r="40" spans="11:20">
      <c r="K40" s="84">
        <v>55</v>
      </c>
      <c r="L40">
        <f>COUNTIF(L$4:L$36,"&gt;=55")</f>
        <v>28</v>
      </c>
      <c r="M40">
        <f t="shared" ref="M40:T40" si="12">COUNTIF(M$4:M$36,"&gt;=55")</f>
        <v>24</v>
      </c>
      <c r="N40">
        <f t="shared" si="12"/>
        <v>30</v>
      </c>
      <c r="O40">
        <f t="shared" si="12"/>
        <v>19</v>
      </c>
      <c r="P40">
        <f t="shared" si="12"/>
        <v>27</v>
      </c>
      <c r="Q40">
        <f t="shared" si="12"/>
        <v>32</v>
      </c>
      <c r="R40">
        <f t="shared" si="12"/>
        <v>33</v>
      </c>
      <c r="S40">
        <f t="shared" si="12"/>
        <v>33</v>
      </c>
      <c r="T40">
        <f t="shared" si="12"/>
        <v>33</v>
      </c>
    </row>
    <row r="42" spans="11:20">
      <c r="K42" s="85">
        <v>0.7</v>
      </c>
      <c r="L42">
        <f>ROUND((L38/33)*100,0)</f>
        <v>61</v>
      </c>
      <c r="M42">
        <f t="shared" ref="M42:T42" si="13">ROUND((M38/33)*100,0)</f>
        <v>48</v>
      </c>
      <c r="N42">
        <f t="shared" si="13"/>
        <v>79</v>
      </c>
      <c r="O42">
        <f t="shared" si="13"/>
        <v>30</v>
      </c>
      <c r="P42">
        <f t="shared" si="13"/>
        <v>55</v>
      </c>
      <c r="Q42">
        <f t="shared" si="13"/>
        <v>48</v>
      </c>
      <c r="R42">
        <f t="shared" si="13"/>
        <v>100</v>
      </c>
      <c r="S42">
        <f t="shared" si="13"/>
        <v>79</v>
      </c>
      <c r="T42">
        <f t="shared" si="13"/>
        <v>100</v>
      </c>
    </row>
    <row r="43" spans="11:20">
      <c r="K43" s="85">
        <v>0.65</v>
      </c>
      <c r="L43">
        <f t="shared" ref="L43:T43" si="14">ROUND((L39/33)*100,0)</f>
        <v>79</v>
      </c>
      <c r="M43">
        <f t="shared" si="14"/>
        <v>67</v>
      </c>
      <c r="N43">
        <f t="shared" si="14"/>
        <v>88</v>
      </c>
      <c r="O43">
        <f t="shared" si="14"/>
        <v>39</v>
      </c>
      <c r="P43">
        <f t="shared" si="14"/>
        <v>61</v>
      </c>
      <c r="Q43">
        <f t="shared" si="14"/>
        <v>73</v>
      </c>
      <c r="R43">
        <f t="shared" si="14"/>
        <v>100</v>
      </c>
      <c r="S43">
        <f t="shared" si="14"/>
        <v>91</v>
      </c>
      <c r="T43">
        <f t="shared" si="14"/>
        <v>100</v>
      </c>
    </row>
    <row r="44" spans="11:20">
      <c r="K44" s="85">
        <v>0.55</v>
      </c>
      <c r="L44">
        <f t="shared" ref="L44:T44" si="15">ROUND((L40/33)*100,0)</f>
        <v>85</v>
      </c>
      <c r="M44">
        <f t="shared" si="15"/>
        <v>73</v>
      </c>
      <c r="N44">
        <f t="shared" si="15"/>
        <v>91</v>
      </c>
      <c r="O44">
        <f t="shared" si="15"/>
        <v>58</v>
      </c>
      <c r="P44">
        <f t="shared" si="15"/>
        <v>82</v>
      </c>
      <c r="Q44">
        <f t="shared" si="15"/>
        <v>97</v>
      </c>
      <c r="R44">
        <f t="shared" si="15"/>
        <v>100</v>
      </c>
      <c r="S44">
        <f t="shared" si="15"/>
        <v>100</v>
      </c>
      <c r="T44">
        <f t="shared" si="15"/>
        <v>100</v>
      </c>
    </row>
    <row r="45" spans="21:21">
      <c r="U45" s="88" t="s">
        <v>207</v>
      </c>
    </row>
    <row r="46" spans="9:21">
      <c r="I46" s="86" t="s">
        <v>208</v>
      </c>
      <c r="J46" s="86"/>
      <c r="K46" s="86"/>
      <c r="L46">
        <f>IF(L42&gt;70,3,IF(L42&gt;60,2,IF(L42&gt;50,1,0)))</f>
        <v>2</v>
      </c>
      <c r="M46">
        <f t="shared" ref="M46:T46" si="16">IF(M42&gt;70,3,IF(M42&gt;60,2,IF(M42&gt;50,1,0)))</f>
        <v>0</v>
      </c>
      <c r="N46">
        <f t="shared" si="16"/>
        <v>3</v>
      </c>
      <c r="O46">
        <f t="shared" si="16"/>
        <v>0</v>
      </c>
      <c r="P46">
        <f t="shared" si="16"/>
        <v>1</v>
      </c>
      <c r="Q46">
        <f t="shared" si="16"/>
        <v>0</v>
      </c>
      <c r="R46">
        <f t="shared" si="16"/>
        <v>3</v>
      </c>
      <c r="S46">
        <f t="shared" si="16"/>
        <v>3</v>
      </c>
      <c r="T46">
        <f t="shared" si="16"/>
        <v>3</v>
      </c>
      <c r="U46" s="82">
        <f>ROUND((SUM(L46:T46)/9),0)</f>
        <v>2</v>
      </c>
    </row>
    <row r="47" spans="9:21">
      <c r="I47" s="87" t="s">
        <v>209</v>
      </c>
      <c r="J47" s="87"/>
      <c r="K47" s="87"/>
      <c r="L47">
        <f t="shared" ref="L47:T47" si="17">IF(L43&gt;70,3,IF(L43&gt;60,2,IF(L43&gt;50,1,0)))</f>
        <v>3</v>
      </c>
      <c r="M47">
        <f t="shared" si="17"/>
        <v>2</v>
      </c>
      <c r="N47">
        <f t="shared" si="17"/>
        <v>3</v>
      </c>
      <c r="O47">
        <f t="shared" si="17"/>
        <v>0</v>
      </c>
      <c r="P47">
        <f t="shared" si="17"/>
        <v>2</v>
      </c>
      <c r="Q47">
        <f t="shared" si="17"/>
        <v>3</v>
      </c>
      <c r="R47">
        <f t="shared" si="17"/>
        <v>3</v>
      </c>
      <c r="S47">
        <f t="shared" si="17"/>
        <v>3</v>
      </c>
      <c r="T47">
        <f t="shared" si="17"/>
        <v>3</v>
      </c>
      <c r="U47" s="82">
        <f>ROUND((SUM(L47:T47)/9),0)</f>
        <v>2</v>
      </c>
    </row>
    <row r="48" spans="9:21">
      <c r="I48" s="87" t="s">
        <v>210</v>
      </c>
      <c r="J48" s="87"/>
      <c r="K48" s="87"/>
      <c r="L48">
        <f t="shared" ref="L48:T48" si="18">IF(L44&gt;70,3,IF(L44&gt;60,2,IF(L44&gt;50,1,0)))</f>
        <v>3</v>
      </c>
      <c r="M48">
        <f t="shared" si="18"/>
        <v>3</v>
      </c>
      <c r="N48">
        <f t="shared" si="18"/>
        <v>3</v>
      </c>
      <c r="O48">
        <f t="shared" si="18"/>
        <v>1</v>
      </c>
      <c r="P48">
        <f t="shared" si="18"/>
        <v>3</v>
      </c>
      <c r="Q48">
        <f t="shared" si="18"/>
        <v>3</v>
      </c>
      <c r="R48">
        <f t="shared" si="18"/>
        <v>3</v>
      </c>
      <c r="S48">
        <f t="shared" si="18"/>
        <v>3</v>
      </c>
      <c r="T48">
        <f t="shared" si="18"/>
        <v>3</v>
      </c>
      <c r="U48" s="82">
        <f>ROUND((SUM(L48:T48)/9),0)</f>
        <v>3</v>
      </c>
    </row>
  </sheetData>
  <mergeCells count="1">
    <mergeCell ref="A1:L1"/>
  </mergeCells>
  <conditionalFormatting sqref="B4:J36">
    <cfRule type="containsText" dxfId="3" priority="1" operator="between" text="F">
      <formula>NOT(ISERROR(SEARCH("F",B4)))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S5 EEE (2015)</vt:lpstr>
      <vt:lpstr>S8 EEE (2015)</vt:lpstr>
      <vt:lpstr>2016 S6</vt:lpstr>
      <vt:lpstr>2016 S5</vt:lpstr>
      <vt:lpstr>2015 S7</vt:lpstr>
      <vt:lpstr>2018 BM S1</vt:lpstr>
      <vt:lpstr>2018BT S1</vt:lpstr>
      <vt:lpstr>2018 CE S1</vt:lpstr>
      <vt:lpstr>2018 EC S1</vt:lpstr>
      <vt:lpstr>2018 CS S1</vt:lpstr>
      <vt:lpstr>2018 EE S1</vt:lpstr>
      <vt:lpstr>2017 BT S1</vt:lpstr>
      <vt:lpstr>2017 CE S1</vt:lpstr>
      <vt:lpstr>2017 CS S1</vt:lpstr>
      <vt:lpstr>2017 ECE S1</vt:lpstr>
      <vt:lpstr>2017 EEE S1</vt:lpstr>
      <vt:lpstr>2017 BM S1</vt:lpstr>
      <vt:lpstr>2016 CE S1</vt:lpstr>
      <vt:lpstr>2016 CS S1</vt:lpstr>
      <vt:lpstr>2016 EE S1</vt:lpstr>
      <vt:lpstr>2016 BM S1</vt:lpstr>
      <vt:lpstr>2016 BT S1</vt:lpstr>
      <vt:lpstr>2016 EC S1</vt:lpstr>
      <vt:lpstr>2015 BM S1</vt:lpstr>
      <vt:lpstr>2015 BT S1</vt:lpstr>
      <vt:lpstr>2015 CE S1</vt:lpstr>
      <vt:lpstr>2015 CS S1</vt:lpstr>
      <vt:lpstr>2015 EC S1</vt:lpstr>
      <vt:lpstr>2015 EEE S1</vt:lpstr>
      <vt:lpstr>Consolidated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scaria</cp:lastModifiedBy>
  <dcterms:created xsi:type="dcterms:W3CDTF">2006-09-17T09:00:00Z</dcterms:created>
  <dcterms:modified xsi:type="dcterms:W3CDTF">2020-01-02T15:35:22Z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1033-10.1.0.6757</vt:lpwstr>
  </property>
</Properties>
</file>